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3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4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5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6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drawings/drawing8.xml" ContentType="application/vnd.openxmlformats-officedocument.drawing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x-my.sharepoint.com/personal/david_wardleworth_spx_com/Documents/Desktop/Useless/"/>
    </mc:Choice>
  </mc:AlternateContent>
  <xr:revisionPtr revIDLastSave="0" documentId="8_{A36965A5-A713-4F05-84FF-1ACE0EE3B424}" xr6:coauthVersionLast="47" xr6:coauthVersionMax="47" xr10:uidLastSave="{00000000-0000-0000-0000-000000000000}"/>
  <bookViews>
    <workbookView xWindow="-38510" yWindow="-3880" windowWidth="38620" windowHeight="21100" xr2:uid="{00000000-000D-0000-FFFF-FFFF00000000}"/>
  </bookViews>
  <sheets>
    <sheet name="SONIC - COMM" sheetId="5" r:id="rId1"/>
    <sheet name="STORM" sheetId="8" r:id="rId2"/>
    <sheet name="MACH - COMM" sheetId="2" r:id="rId3"/>
    <sheet name="VELOX &amp; MFD - COMM" sheetId="1" r:id="rId4"/>
    <sheet name="MACH 'N' ROLL" sheetId="6" r:id="rId5"/>
    <sheet name="DURATION III" sheetId="7" r:id="rId6"/>
    <sheet name="x" sheetId="4" state="hidden" r:id="rId7"/>
    <sheet name="BOILER PARTS - COMM" sheetId="3" r:id="rId8"/>
  </sheets>
  <definedNames>
    <definedName name="comm">'VELOX &amp; MFD - COMM'!$U$45:$V$67</definedName>
    <definedName name="Commission">'VELOX &amp; MFD - COMM'!$U$45:$V$67</definedName>
    <definedName name="_xlnm.Print_Area" localSheetId="7">'BOILER PARTS - COMM'!$A$1:$N$76</definedName>
    <definedName name="_xlnm.Print_Area" localSheetId="5">'DURATION III'!$B$1:$M$81</definedName>
    <definedName name="_xlnm.Print_Area" localSheetId="2">'MACH - COMM'!$A$1:$N$81</definedName>
    <definedName name="_xlnm.Print_Area" localSheetId="4">'MACH ''N'' ROLL'!$B$2:$M$81</definedName>
    <definedName name="_xlnm.Print_Area" localSheetId="0">'SONIC - COMM'!$A$1:$N$80</definedName>
    <definedName name="_xlnm.Print_Area" localSheetId="1">STORM!$B$2:$M$81</definedName>
    <definedName name="_xlnm.Print_Area" localSheetId="3">'VELOX &amp; MFD - COMM'!$A$1:$N$80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2" l="1"/>
  <c r="L72" i="8"/>
  <c r="J72" i="8"/>
  <c r="K60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59" i="8" l="1"/>
  <c r="M61" i="8" s="1"/>
  <c r="M63" i="8" s="1"/>
  <c r="M67" i="8" s="1"/>
  <c r="L70" i="3"/>
  <c r="J70" i="3"/>
  <c r="L73" i="7"/>
  <c r="J73" i="7"/>
  <c r="L73" i="6"/>
  <c r="J73" i="6"/>
  <c r="L72" i="1"/>
  <c r="J72" i="1"/>
  <c r="L73" i="2"/>
  <c r="J73" i="2"/>
  <c r="J72" i="5" l="1"/>
  <c r="L72" i="5"/>
  <c r="M46" i="1" l="1"/>
  <c r="K60" i="7" l="1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59" i="7" l="1"/>
  <c r="M61" i="7" s="1"/>
  <c r="M63" i="7" s="1"/>
  <c r="M68" i="7" s="1"/>
  <c r="M57" i="1"/>
  <c r="M56" i="1"/>
  <c r="M55" i="1"/>
  <c r="M54" i="1"/>
  <c r="M53" i="1"/>
  <c r="M52" i="1"/>
  <c r="M51" i="1"/>
  <c r="M50" i="1"/>
  <c r="M49" i="1"/>
  <c r="M48" i="1"/>
  <c r="M47" i="1"/>
  <c r="M46" i="2" l="1"/>
  <c r="M58" i="2" l="1"/>
  <c r="M57" i="2"/>
  <c r="M56" i="2"/>
  <c r="M55" i="2"/>
  <c r="M54" i="2"/>
  <c r="M53" i="2"/>
  <c r="M52" i="2"/>
  <c r="M51" i="2"/>
  <c r="M50" i="2"/>
  <c r="M48" i="2"/>
  <c r="M47" i="2"/>
  <c r="K60" i="6" l="1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59" i="6" l="1"/>
  <c r="M61" i="6" s="1"/>
  <c r="M63" i="6" s="1"/>
  <c r="K57" i="3"/>
  <c r="K60" i="5"/>
  <c r="K60" i="2"/>
  <c r="K59" i="1"/>
  <c r="M68" i="6" l="1"/>
  <c r="M50" i="5"/>
  <c r="M51" i="5"/>
  <c r="M52" i="5"/>
  <c r="M53" i="5"/>
  <c r="M54" i="5"/>
  <c r="M55" i="5"/>
  <c r="M56" i="5"/>
  <c r="M57" i="5"/>
  <c r="M58" i="5"/>
  <c r="M53" i="3" l="1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49" i="5"/>
  <c r="M48" i="5"/>
  <c r="M47" i="5"/>
  <c r="M46" i="5"/>
  <c r="L72" i="4"/>
  <c r="J72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59" i="4" l="1"/>
  <c r="M61" i="4" s="1"/>
  <c r="M63" i="4" s="1"/>
  <c r="M67" i="4" s="1"/>
  <c r="M59" i="5"/>
  <c r="M61" i="5" s="1"/>
  <c r="M39" i="3"/>
  <c r="M54" i="3"/>
  <c r="M55" i="3"/>
  <c r="M58" i="1"/>
  <c r="M60" i="1" s="1"/>
  <c r="M59" i="2" l="1"/>
  <c r="M63" i="5"/>
  <c r="M62" i="1"/>
  <c r="M56" i="3"/>
  <c r="M58" i="3" s="1"/>
  <c r="M60" i="3" l="1"/>
  <c r="M62" i="3" s="1"/>
  <c r="M67" i="1"/>
  <c r="M67" i="5"/>
  <c r="M61" i="2"/>
  <c r="M63" i="2" l="1"/>
  <c r="M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Klement, Mark</author>
  </authors>
  <commentList>
    <comment ref="C3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Klement, Mark: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<sst xmlns="http://schemas.openxmlformats.org/spreadsheetml/2006/main" count="787" uniqueCount="128">
  <si>
    <t>Phone:</t>
  </si>
  <si>
    <t>County:</t>
  </si>
  <si>
    <t>Fax:</t>
  </si>
  <si>
    <t>SHIP TO:</t>
  </si>
  <si>
    <t>SOLD TO:</t>
  </si>
  <si>
    <t>MARK:</t>
  </si>
  <si>
    <t>REPRESENTATIVE:</t>
  </si>
  <si>
    <t>REP CODE:</t>
  </si>
  <si>
    <t>SHIP VIA:</t>
  </si>
  <si>
    <t>TYPE SPEC:</t>
  </si>
  <si>
    <t>FREIGHT:</t>
  </si>
  <si>
    <t>TOTAL LIST</t>
  </si>
  <si>
    <t>NET</t>
  </si>
  <si>
    <t>TERMS 30 DAYS NET</t>
  </si>
  <si>
    <t>%</t>
  </si>
  <si>
    <t>SPECIFICATION</t>
  </si>
  <si>
    <t>ORDER</t>
  </si>
  <si>
    <t>TERRITORY</t>
  </si>
  <si>
    <t>COMMISION CREDIT</t>
  </si>
  <si>
    <t xml:space="preserve">JOB NAME </t>
  </si>
  <si>
    <t>&amp; LOCATION:</t>
  </si>
  <si>
    <t xml:space="preserve">ENGINEER </t>
  </si>
  <si>
    <t>BTU INPUT SIZE:</t>
  </si>
  <si>
    <t>MODEL</t>
  </si>
  <si>
    <t>FUEL TYPE</t>
  </si>
  <si>
    <t>QTY:</t>
  </si>
  <si>
    <t>List Extension</t>
  </si>
  <si>
    <t>START UP</t>
  </si>
  <si>
    <t>FREIGHT</t>
  </si>
  <si>
    <t>TOTAL INVOICE AMT.</t>
  </si>
  <si>
    <t>REP #</t>
  </si>
  <si>
    <t>MISC</t>
  </si>
  <si>
    <t>RELIEF VALVE:</t>
  </si>
  <si>
    <t>TAX EXEMPT:</t>
  </si>
  <si>
    <t>REP NAME</t>
  </si>
  <si>
    <t>NOTES: (Use additional pages as necessary)</t>
  </si>
  <si>
    <t xml:space="preserve"> </t>
  </si>
  <si>
    <t>REQUIRED FOR ASME DATA REPORT</t>
  </si>
  <si>
    <t>Mult. *</t>
  </si>
  <si>
    <t>=</t>
  </si>
  <si>
    <t>% Comm.</t>
  </si>
  <si>
    <t>ITEM DESCRIPTION</t>
  </si>
  <si>
    <t xml:space="preserve">List Price </t>
  </si>
  <si>
    <t>SPECIAL SHIPPING INSTRUCTIONS:</t>
  </si>
  <si>
    <t>MULTIPLIER  *</t>
  </si>
  <si>
    <t>SHIP DATE REQUESTED:</t>
  </si>
  <si>
    <t>OPTIONS</t>
  </si>
  <si>
    <t>Multiplier</t>
  </si>
  <si>
    <t>Comm.</t>
  </si>
  <si>
    <t>RELIEF VALVE</t>
  </si>
  <si>
    <t>Part #</t>
  </si>
  <si>
    <t>Email:</t>
  </si>
  <si>
    <t>Name:</t>
  </si>
  <si>
    <t>DATE</t>
  </si>
  <si>
    <t>Acknowledgement(s) to:</t>
  </si>
  <si>
    <t xml:space="preserve">A CONFIRMING PURCHASE ORDER, ORGINAL COPY, MUST BE ON FILE </t>
  </si>
  <si>
    <t>AT HIP-K BEFORE THIS ORDER WILL BE FORMALLY ACCEPTED.</t>
  </si>
  <si>
    <t>Send Additional Order</t>
  </si>
  <si>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</si>
  <si>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r>
      <t>Contact / Buyer (</t>
    </r>
    <r>
      <rPr>
        <b/>
        <sz val="11"/>
        <color indexed="30"/>
        <rFont val="Arial"/>
        <family val="2"/>
      </rPr>
      <t>All Order Correspondence</t>
    </r>
    <r>
      <rPr>
        <b/>
        <sz val="11"/>
        <rFont val="Arial"/>
        <family val="2"/>
      </rPr>
      <t>)</t>
    </r>
  </si>
  <si>
    <t>VISIT US ON THE WEB AT</t>
  </si>
  <si>
    <t>www.harscopk.com</t>
  </si>
  <si>
    <t>BOILER SERIAL #</t>
  </si>
  <si>
    <t>SIGNATURE:</t>
  </si>
  <si>
    <t>JOB NAME &amp;</t>
  </si>
  <si>
    <t>LOCATION:</t>
  </si>
  <si>
    <t>Fax to 570.476.2525 or email pkboilersales@harsco.com</t>
  </si>
  <si>
    <t>DATE:</t>
  </si>
  <si>
    <t>INTERNAL USE ONLY</t>
  </si>
  <si>
    <t>ORDER #:</t>
  </si>
  <si>
    <t>PO #</t>
  </si>
  <si>
    <t xml:space="preserve">   Country:</t>
  </si>
  <si>
    <t xml:space="preserve">SHIP TO: </t>
  </si>
  <si>
    <t xml:space="preserve">    Country:</t>
  </si>
  <si>
    <t>FUEL TYPE:</t>
  </si>
  <si>
    <t>SPA</t>
  </si>
  <si>
    <t>PO #:</t>
  </si>
  <si>
    <t xml:space="preserve">MARK: </t>
  </si>
  <si>
    <t xml:space="preserve">Country: </t>
  </si>
  <si>
    <r>
      <t>P-K SONIC</t>
    </r>
    <r>
      <rPr>
        <b/>
        <vertAlign val="superscript"/>
        <sz val="11"/>
        <color indexed="30"/>
        <rFont val="Arial"/>
        <family val="2"/>
      </rPr>
      <t>®</t>
    </r>
    <r>
      <rPr>
        <b/>
        <i/>
        <sz val="11"/>
        <color indexed="30"/>
        <rFont val="Arial"/>
        <family val="2"/>
      </rPr>
      <t xml:space="preserve"> </t>
    </r>
    <r>
      <rPr>
        <b/>
        <sz val="11"/>
        <color indexed="30"/>
        <rFont val="Arial"/>
        <family val="2"/>
      </rPr>
      <t>GAS-FIRED BOILER</t>
    </r>
  </si>
  <si>
    <t>Revised 11-2013</t>
  </si>
  <si>
    <t>COMMISSION-BASED ORDER</t>
  </si>
  <si>
    <t>CONTROLS</t>
  </si>
  <si>
    <t>VOLTAGE (C3000/4000]</t>
  </si>
  <si>
    <t xml:space="preserve">VOLTAGE </t>
  </si>
  <si>
    <t>ADJUSTED LIST</t>
  </si>
  <si>
    <t>MULT. *</t>
  </si>
  <si>
    <t>MACH® "N" ROLL</t>
  </si>
  <si>
    <t>750 &amp; 1050 Models Only</t>
  </si>
  <si>
    <t>List Price</t>
  </si>
  <si>
    <t>QTY</t>
  </si>
  <si>
    <t>List Price Multiplier</t>
  </si>
  <si>
    <t xml:space="preserve">    ITEM DESCRIPTION</t>
  </si>
  <si>
    <t>DURATION III</t>
  </si>
  <si>
    <t>NOT APPLICABLE</t>
  </si>
  <si>
    <t>SERIES TYPE</t>
  </si>
  <si>
    <t xml:space="preserve">**Only available for SCD-650 / </t>
  </si>
  <si>
    <t>SCD-750 / SCD-850 / SCD-1000</t>
  </si>
  <si>
    <t xml:space="preserve">A CONFIRMING PURCHASE ORDER, ORGINAL COPY, </t>
  </si>
  <si>
    <t>SPLIT COMMISSION</t>
  </si>
  <si>
    <t>Specifying Representative</t>
  </si>
  <si>
    <t>Purchasing Representative</t>
  </si>
  <si>
    <t>Destination Representative</t>
  </si>
  <si>
    <t>P-K is:</t>
  </si>
  <si>
    <t>Not Spec'd or Listed</t>
  </si>
  <si>
    <t>Basis of Design</t>
  </si>
  <si>
    <t>Listed as Approved Equal</t>
  </si>
  <si>
    <t>STANDARD COMMISSION ONLY</t>
  </si>
  <si>
    <t>ORDER/PURCHASING</t>
  </si>
  <si>
    <t>DESTINATION</t>
  </si>
  <si>
    <t>PATTERSON-KELLEY, LLC</t>
  </si>
  <si>
    <t xml:space="preserve">              COMMISSION-BASED ORDERS</t>
  </si>
  <si>
    <t xml:space="preserve">MUST BE ON FILE AT PATTERSON-KELLEY, LLC BEFORE THIS </t>
  </si>
  <si>
    <t>ORDER WILL BE FORMALLY ACCEPTED.</t>
  </si>
  <si>
    <r>
      <t xml:space="preserve">             PK SONIC</t>
    </r>
    <r>
      <rPr>
        <vertAlign val="superscript"/>
        <sz val="14"/>
        <color theme="4"/>
        <rFont val="Britannic Bold"/>
        <family val="2"/>
      </rPr>
      <t>®</t>
    </r>
    <r>
      <rPr>
        <i/>
        <sz val="14"/>
        <color theme="4"/>
        <rFont val="Britannic Bold"/>
        <family val="2"/>
      </rPr>
      <t xml:space="preserve"> </t>
    </r>
    <r>
      <rPr>
        <sz val="14"/>
        <color theme="4"/>
        <rFont val="Britannic Bold"/>
        <family val="2"/>
      </rPr>
      <t>GAS-FIRED BOILER</t>
    </r>
  </si>
  <si>
    <t xml:space="preserve">     MACH® GAS-FIRED BOILER </t>
  </si>
  <si>
    <t xml:space="preserve">     COMMISSION-BASED ORDER</t>
  </si>
  <si>
    <t>THIS ORDER WILL BE FORMALLY ACCEPTED.</t>
  </si>
  <si>
    <t xml:space="preserve">MUST BE ON FILE AT PATTERSON-KELLEY, LLC BEFORE </t>
  </si>
  <si>
    <t xml:space="preserve"> www.pattersonkelley.com</t>
  </si>
  <si>
    <t>www.pattersonkelley.com</t>
  </si>
  <si>
    <t xml:space="preserve">     VELOX / MFD GAS-FIRED BOILER</t>
  </si>
  <si>
    <t xml:space="preserve">    COMMISSION-BASED ORDERS</t>
  </si>
  <si>
    <t xml:space="preserve">     COMMISSION-BASED ORDERS</t>
  </si>
  <si>
    <t xml:space="preserve">                  BOILER PARTS </t>
  </si>
  <si>
    <t>Fax to 570.476.2525 or email pkboilersales@spx.com</t>
  </si>
  <si>
    <r>
      <t xml:space="preserve">             PK STORM</t>
    </r>
    <r>
      <rPr>
        <vertAlign val="superscript"/>
        <sz val="14"/>
        <color theme="4"/>
        <rFont val="Britannic Bold"/>
        <family val="2"/>
      </rPr>
      <t>®</t>
    </r>
    <r>
      <rPr>
        <i/>
        <sz val="14"/>
        <color theme="4"/>
        <rFont val="Britannic Bold"/>
        <family val="2"/>
      </rPr>
      <t xml:space="preserve"> </t>
    </r>
    <r>
      <rPr>
        <sz val="14"/>
        <color theme="4"/>
        <rFont val="Britannic Bold"/>
        <family val="2"/>
      </rPr>
      <t>GAS-FIRED BOILER</t>
    </r>
  </si>
  <si>
    <t>Revised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</si>
</sst>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#,##0.000"/>
    <numFmt numFmtId="166" formatCode="mm/dd/yy;@"/>
  </numFmts>
  <fonts count="6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30"/>
      <name val="Arial"/>
      <family val="2"/>
    </font>
    <font>
      <b/>
      <i/>
      <sz val="11"/>
      <color indexed="30"/>
      <name val="Arial"/>
      <family val="2"/>
    </font>
    <font>
      <b/>
      <vertAlign val="superscript"/>
      <sz val="11"/>
      <color indexed="30"/>
      <name val="Arial"/>
      <family val="2"/>
    </font>
    <font>
      <sz val="10"/>
      <color rgb="FF0063BE"/>
      <name val="Arial"/>
      <family val="2"/>
    </font>
    <font>
      <b/>
      <sz val="11"/>
      <color rgb="FF0063BE"/>
      <name val="Arial"/>
      <family val="2"/>
    </font>
    <font>
      <sz val="11"/>
      <color theme="0" tint="-0.14999847407452621"/>
      <name val="Arial"/>
      <family val="2"/>
    </font>
    <font>
      <b/>
      <sz val="11"/>
      <color rgb="FF0063C7"/>
      <name val="Arial"/>
      <family val="2"/>
    </font>
    <font>
      <sz val="11"/>
      <color rgb="FF0063C7"/>
      <name val="Arial"/>
      <family val="2"/>
    </font>
    <font>
      <b/>
      <sz val="10"/>
      <color rgb="FF0063BE"/>
      <name val="Arial"/>
      <family val="2"/>
    </font>
    <font>
      <b/>
      <sz val="14"/>
      <color rgb="FF0063BE"/>
      <name val="Arial"/>
      <family val="2"/>
    </font>
    <font>
      <b/>
      <sz val="10"/>
      <color rgb="FF0063C7"/>
      <name val="Arial"/>
      <family val="2"/>
    </font>
    <font>
      <sz val="11"/>
      <color rgb="FF0063BE"/>
      <name val="Arial"/>
      <family val="2"/>
    </font>
    <font>
      <sz val="10"/>
      <color rgb="FF0063C7"/>
      <name val="Arial"/>
      <family val="2"/>
    </font>
    <font>
      <b/>
      <sz val="12"/>
      <color rgb="FF0063C7"/>
      <name val="Arial"/>
      <family val="2"/>
    </font>
    <font>
      <sz val="12"/>
      <color rgb="FF0063C7"/>
      <name val="Arial"/>
      <family val="2"/>
    </font>
    <font>
      <sz val="11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rgb="FF000000"/>
      <name val="Tahoma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0"/>
      <color theme="4" tint="-0.249977111117893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FF0000"/>
      <name val="Arial Black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8"/>
      <color theme="4"/>
      <name val="Britannic Bold"/>
      <family val="2"/>
    </font>
    <font>
      <sz val="14"/>
      <name val="Britannic Bold"/>
      <family val="2"/>
    </font>
    <font>
      <sz val="14"/>
      <name val="Arial"/>
      <family val="2"/>
    </font>
    <font>
      <sz val="14"/>
      <color rgb="FFFF0000"/>
      <name val="Britannic Bold"/>
      <family val="2"/>
    </font>
    <font>
      <b/>
      <sz val="14"/>
      <color rgb="FF0070C0"/>
      <name val="Britannic Bold"/>
      <family val="2"/>
    </font>
    <font>
      <sz val="14"/>
      <color theme="4"/>
      <name val="Britannic Bold"/>
      <family val="2"/>
    </font>
    <font>
      <vertAlign val="superscript"/>
      <sz val="14"/>
      <color theme="4"/>
      <name val="Britannic Bold"/>
      <family val="2"/>
    </font>
    <font>
      <i/>
      <sz val="14"/>
      <color theme="4"/>
      <name val="Britannic Bold"/>
      <family val="2"/>
    </font>
    <font>
      <sz val="14"/>
      <color theme="4"/>
      <name val="Arial"/>
      <family val="2"/>
    </font>
    <font>
      <b/>
      <sz val="14"/>
      <color rgb="FFFF0000"/>
      <name val="Britannic Bold"/>
      <family val="2"/>
    </font>
    <font>
      <b/>
      <sz val="14"/>
      <color theme="4"/>
      <name val="Britannic Bold"/>
      <family val="2"/>
    </font>
    <font>
      <b/>
      <sz val="13"/>
      <color rgb="FFFF0000"/>
      <name val="Britannic Bold"/>
      <family val="2"/>
    </font>
    <font>
      <b/>
      <sz val="13"/>
      <color rgb="FF0070C0"/>
      <name val="Britannic Bold"/>
      <family val="2"/>
    </font>
    <font>
      <sz val="13"/>
      <name val="Britannic Bold"/>
      <family val="2"/>
    </font>
    <font>
      <u/>
      <sz val="10"/>
      <color theme="10"/>
      <name val="Arial"/>
      <family val="2"/>
    </font>
    <font>
      <sz val="13"/>
      <color theme="4"/>
      <name val="Britannic Bold"/>
      <family val="2"/>
    </font>
    <font>
      <b/>
      <sz val="13"/>
      <color theme="4"/>
      <name val="Britannic Bold"/>
      <family val="2"/>
    </font>
    <font>
      <sz val="13"/>
      <color theme="4"/>
      <name val="Arial"/>
      <family val="2"/>
    </font>
    <font>
      <sz val="13"/>
      <color theme="4" tint="-0.249977111117893"/>
      <name val="Britannic Bold"/>
      <family val="2"/>
    </font>
    <font>
      <sz val="13"/>
      <name val="Arial"/>
      <family val="2"/>
    </font>
    <font>
      <sz val="14"/>
      <color rgb="FF0063C7"/>
      <name val="Britannic Bol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4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884">
    <xf numFmtId="0" fontId="0" fillId="0" borderId="0" xfId="0"/>
    <xf numFmtId="0" fontId="5" fillId="0" borderId="6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2" fillId="0" borderId="24" xfId="0" quotePrefix="1" applyFont="1" applyBorder="1" applyAlignment="1">
      <alignment horizontal="left" vertic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66" fontId="5" fillId="2" borderId="5" xfId="0" applyNumberFormat="1" applyFont="1" applyFill="1" applyBorder="1" applyAlignment="1" applyProtection="1">
      <alignment horizontal="left" vertical="center"/>
      <protection locked="0"/>
    </xf>
    <xf numFmtId="166" fontId="5" fillId="2" borderId="1" xfId="0" applyNumberFormat="1" applyFont="1" applyFill="1" applyBorder="1" applyAlignment="1" applyProtection="1">
      <alignment horizontal="left" vertical="center"/>
      <protection locked="0"/>
    </xf>
    <xf numFmtId="166" fontId="5" fillId="2" borderId="2" xfId="0" applyNumberFormat="1" applyFont="1" applyFill="1" applyBorder="1" applyAlignment="1" applyProtection="1">
      <alignment horizontal="left" vertical="center"/>
      <protection locked="0"/>
    </xf>
    <xf numFmtId="166" fontId="5" fillId="3" borderId="0" xfId="0" applyNumberFormat="1" applyFont="1" applyFill="1" applyAlignment="1" applyProtection="1">
      <alignment horizontal="left" vertical="center"/>
      <protection locked="0"/>
    </xf>
    <xf numFmtId="166" fontId="5" fillId="2" borderId="11" xfId="0" applyNumberFormat="1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vertical="center"/>
      <protection locked="0"/>
    </xf>
    <xf numFmtId="0" fontId="5" fillId="5" borderId="5" xfId="0" applyFont="1" applyFill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0" borderId="22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6" borderId="7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3" fillId="3" borderId="0" xfId="0" quotePrefix="1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3" borderId="0" xfId="0" quotePrefix="1" applyFont="1" applyFill="1" applyAlignment="1" applyProtection="1">
      <alignment horizontal="left" vertical="center"/>
      <protection locked="0"/>
    </xf>
    <xf numFmtId="0" fontId="0" fillId="2" borderId="10" xfId="0" applyFill="1" applyBorder="1" applyAlignment="1">
      <alignment horizontal="left" vertical="center"/>
    </xf>
    <xf numFmtId="166" fontId="5" fillId="2" borderId="10" xfId="0" applyNumberFormat="1" applyFont="1" applyFill="1" applyBorder="1" applyAlignment="1">
      <alignment horizontal="left" vertical="center"/>
    </xf>
    <xf numFmtId="166" fontId="5" fillId="3" borderId="0" xfId="0" applyNumberFormat="1" applyFont="1" applyFill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5" borderId="7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quotePrefix="1" applyFont="1" applyFill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quotePrefix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2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6" xfId="0" quotePrefix="1" applyFont="1" applyBorder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5" fillId="0" borderId="21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3" borderId="0" xfId="0" applyFont="1" applyFill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quotePrefix="1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>
      <alignment vertical="center"/>
    </xf>
    <xf numFmtId="0" fontId="5" fillId="3" borderId="0" xfId="0" quotePrefix="1" applyFont="1" applyFill="1" applyAlignment="1" applyProtection="1">
      <alignment vertical="center"/>
      <protection locked="0"/>
    </xf>
    <xf numFmtId="166" fontId="5" fillId="2" borderId="5" xfId="0" applyNumberFormat="1" applyFont="1" applyFill="1" applyBorder="1" applyAlignment="1" applyProtection="1">
      <alignment vertical="center"/>
      <protection locked="0"/>
    </xf>
    <xf numFmtId="166" fontId="5" fillId="2" borderId="1" xfId="0" applyNumberFormat="1" applyFont="1" applyFill="1" applyBorder="1" applyAlignment="1" applyProtection="1">
      <alignment vertical="center"/>
      <protection locked="0"/>
    </xf>
    <xf numFmtId="166" fontId="5" fillId="2" borderId="2" xfId="0" applyNumberFormat="1" applyFont="1" applyFill="1" applyBorder="1" applyAlignment="1" applyProtection="1">
      <alignment vertical="center"/>
      <protection locked="0"/>
    </xf>
    <xf numFmtId="166" fontId="5" fillId="3" borderId="0" xfId="0" applyNumberFormat="1" applyFont="1" applyFill="1" applyAlignment="1" applyProtection="1">
      <alignment vertical="center"/>
      <protection locked="0"/>
    </xf>
    <xf numFmtId="166" fontId="5" fillId="2" borderId="11" xfId="0" applyNumberFormat="1" applyFont="1" applyFill="1" applyBorder="1" applyAlignment="1" applyProtection="1">
      <alignment vertical="center"/>
      <protection locked="0"/>
    </xf>
    <xf numFmtId="1" fontId="5" fillId="0" borderId="14" xfId="0" applyNumberFormat="1" applyFont="1" applyBorder="1" applyAlignment="1" applyProtection="1">
      <alignment vertical="center"/>
      <protection locked="0"/>
    </xf>
    <xf numFmtId="4" fontId="5" fillId="0" borderId="14" xfId="0" applyNumberFormat="1" applyFont="1" applyBorder="1" applyAlignment="1" applyProtection="1">
      <alignment vertical="center"/>
      <protection locked="0"/>
    </xf>
    <xf numFmtId="1" fontId="5" fillId="0" borderId="15" xfId="0" applyNumberFormat="1" applyFont="1" applyBorder="1" applyAlignment="1" applyProtection="1">
      <alignment vertical="center"/>
      <protection locked="0"/>
    </xf>
    <xf numFmtId="4" fontId="5" fillId="0" borderId="15" xfId="0" applyNumberFormat="1" applyFont="1" applyBorder="1" applyAlignment="1" applyProtection="1">
      <alignment vertical="center"/>
      <protection locked="0"/>
    </xf>
    <xf numFmtId="4" fontId="5" fillId="0" borderId="29" xfId="0" applyNumberFormat="1" applyFont="1" applyBorder="1" applyAlignment="1" applyProtection="1">
      <alignment vertical="center"/>
      <protection locked="0"/>
    </xf>
    <xf numFmtId="1" fontId="5" fillId="0" borderId="21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1" fontId="5" fillId="2" borderId="33" xfId="0" applyNumberFormat="1" applyFont="1" applyFill="1" applyBorder="1" applyAlignment="1" applyProtection="1">
      <alignment vertical="center"/>
      <protection locked="0"/>
    </xf>
    <xf numFmtId="4" fontId="5" fillId="2" borderId="14" xfId="0" applyNumberFormat="1" applyFont="1" applyFill="1" applyBorder="1" applyAlignment="1" applyProtection="1">
      <alignment vertical="center"/>
      <protection locked="0"/>
    </xf>
    <xf numFmtId="1" fontId="5" fillId="2" borderId="23" xfId="0" applyNumberFormat="1" applyFont="1" applyFill="1" applyBorder="1" applyAlignment="1" applyProtection="1">
      <alignment vertical="center"/>
      <protection locked="0"/>
    </xf>
    <xf numFmtId="4" fontId="5" fillId="2" borderId="15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5" borderId="0" xfId="0" quotePrefix="1" applyFont="1" applyFill="1" applyAlignment="1" applyProtection="1">
      <alignment vertical="center"/>
      <protection locked="0"/>
    </xf>
    <xf numFmtId="0" fontId="5" fillId="5" borderId="3" xfId="0" quotePrefix="1" applyFont="1" applyFill="1" applyBorder="1" applyAlignment="1" applyProtection="1">
      <alignment vertical="center"/>
      <protection locked="0"/>
    </xf>
    <xf numFmtId="4" fontId="5" fillId="0" borderId="18" xfId="0" applyNumberFormat="1" applyFont="1" applyBorder="1" applyAlignment="1" applyProtection="1">
      <alignment horizontal="right"/>
      <protection locked="0"/>
    </xf>
    <xf numFmtId="4" fontId="5" fillId="2" borderId="17" xfId="0" applyNumberFormat="1" applyFont="1" applyFill="1" applyBorder="1" applyAlignment="1" applyProtection="1">
      <alignment horizontal="right"/>
      <protection locked="0"/>
    </xf>
    <xf numFmtId="4" fontId="5" fillId="0" borderId="19" xfId="0" applyNumberFormat="1" applyFont="1" applyBorder="1" applyAlignment="1" applyProtection="1">
      <alignment horizontal="right"/>
      <protection locked="0"/>
    </xf>
    <xf numFmtId="4" fontId="5" fillId="0" borderId="30" xfId="0" applyNumberFormat="1" applyFont="1" applyBorder="1" applyAlignment="1">
      <alignment horizontal="right" vertical="center"/>
    </xf>
    <xf numFmtId="165" fontId="24" fillId="3" borderId="17" xfId="0" applyNumberFormat="1" applyFont="1" applyFill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 applyProtection="1">
      <alignment horizontal="right" vertical="center"/>
      <protection locked="0"/>
    </xf>
    <xf numFmtId="4" fontId="5" fillId="0" borderId="17" xfId="0" applyNumberFormat="1" applyFont="1" applyBorder="1" applyAlignment="1" applyProtection="1">
      <alignment horizontal="right" vertical="center"/>
      <protection locked="0"/>
    </xf>
    <xf numFmtId="4" fontId="5" fillId="0" borderId="31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1" fontId="5" fillId="0" borderId="14" xfId="0" applyNumberFormat="1" applyFont="1" applyBorder="1" applyAlignment="1" applyProtection="1">
      <alignment horizontal="right" vertical="center"/>
      <protection locked="0"/>
    </xf>
    <xf numFmtId="4" fontId="5" fillId="0" borderId="14" xfId="0" applyNumberFormat="1" applyFont="1" applyBorder="1" applyAlignment="1" applyProtection="1">
      <alignment horizontal="right" vertical="center"/>
      <protection locked="0"/>
    </xf>
    <xf numFmtId="1" fontId="5" fillId="0" borderId="15" xfId="0" applyNumberFormat="1" applyFont="1" applyBorder="1" applyAlignment="1" applyProtection="1">
      <alignment horizontal="right" vertical="center"/>
      <protection locked="0"/>
    </xf>
    <xf numFmtId="4" fontId="5" fillId="0" borderId="15" xfId="0" applyNumberFormat="1" applyFont="1" applyBorder="1" applyAlignment="1" applyProtection="1">
      <alignment horizontal="right" vertical="center"/>
      <protection locked="0"/>
    </xf>
    <xf numFmtId="4" fontId="5" fillId="0" borderId="29" xfId="0" applyNumberFormat="1" applyFont="1" applyBorder="1" applyAlignment="1" applyProtection="1">
      <alignment horizontal="right" vertical="center"/>
      <protection locked="0"/>
    </xf>
    <xf numFmtId="1" fontId="5" fillId="0" borderId="21" xfId="0" applyNumberFormat="1" applyFont="1" applyBorder="1" applyAlignment="1" applyProtection="1">
      <alignment horizontal="right" vertical="center"/>
      <protection locked="0"/>
    </xf>
    <xf numFmtId="4" fontId="5" fillId="0" borderId="21" xfId="0" applyNumberFormat="1" applyFont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2" borderId="27" xfId="0" quotePrefix="1" applyFont="1" applyFill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5" borderId="6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13" fillId="3" borderId="0" xfId="0" quotePrefix="1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166" fontId="5" fillId="2" borderId="10" xfId="0" applyNumberFormat="1" applyFont="1" applyFill="1" applyBorder="1" applyAlignment="1" applyProtection="1">
      <alignment vertical="center"/>
      <protection locked="0"/>
    </xf>
    <xf numFmtId="0" fontId="0" fillId="0" borderId="0" xfId="0" quotePrefix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readingOrder="1"/>
      <protection locked="0"/>
    </xf>
    <xf numFmtId="0" fontId="0" fillId="5" borderId="12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quotePrefix="1" applyFont="1" applyBorder="1" applyAlignment="1" applyProtection="1">
      <alignment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3" xfId="0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1" fillId="5" borderId="6" xfId="0" quotePrefix="1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1" fillId="3" borderId="0" xfId="0" quotePrefix="1" applyFont="1" applyFill="1" applyAlignment="1" applyProtection="1">
      <alignment vertical="center"/>
      <protection locked="0"/>
    </xf>
    <xf numFmtId="0" fontId="13" fillId="5" borderId="6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3" fillId="2" borderId="1" xfId="0" quotePrefix="1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3" fillId="3" borderId="0" xfId="0" quotePrefix="1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0" borderId="24" xfId="0" quotePrefix="1" applyFont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166" fontId="5" fillId="2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0" fillId="5" borderId="11" xfId="0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5" fillId="5" borderId="9" xfId="0" quotePrefix="1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6" borderId="6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13" fillId="0" borderId="4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1" fillId="0" borderId="11" xfId="0" applyFont="1" applyBorder="1" applyProtection="1">
      <protection locked="0"/>
    </xf>
    <xf numFmtId="0" fontId="21" fillId="0" borderId="12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3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21" fillId="0" borderId="2" xfId="0" applyFont="1" applyBorder="1" applyProtection="1">
      <protection locked="0"/>
    </xf>
    <xf numFmtId="0" fontId="32" fillId="2" borderId="0" xfId="0" applyFont="1" applyFill="1" applyAlignment="1" applyProtection="1">
      <alignment horizontal="left" vertical="center"/>
      <protection locked="0"/>
    </xf>
    <xf numFmtId="0" fontId="32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horizontal="left" vertical="center"/>
      <protection locked="0"/>
    </xf>
    <xf numFmtId="4" fontId="5" fillId="0" borderId="20" xfId="0" applyNumberFormat="1" applyFont="1" applyBorder="1" applyAlignment="1" applyProtection="1">
      <alignment horizontal="right"/>
      <protection hidden="1"/>
    </xf>
    <xf numFmtId="4" fontId="5" fillId="2" borderId="17" xfId="0" applyNumberFormat="1" applyFont="1" applyFill="1" applyBorder="1" applyAlignment="1" applyProtection="1">
      <alignment horizontal="right"/>
      <protection hidden="1"/>
    </xf>
    <xf numFmtId="4" fontId="5" fillId="0" borderId="16" xfId="0" applyNumberFormat="1" applyFont="1" applyBorder="1" applyAlignment="1" applyProtection="1">
      <alignment horizontal="right"/>
      <protection hidden="1"/>
    </xf>
    <xf numFmtId="4" fontId="5" fillId="0" borderId="30" xfId="0" applyNumberFormat="1" applyFont="1" applyBorder="1" applyAlignment="1" applyProtection="1">
      <alignment vertical="center"/>
      <protection hidden="1"/>
    </xf>
    <xf numFmtId="4" fontId="5" fillId="0" borderId="17" xfId="0" applyNumberFormat="1" applyFont="1" applyBorder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locked="0"/>
    </xf>
    <xf numFmtId="4" fontId="5" fillId="0" borderId="31" xfId="0" applyNumberFormat="1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4" fontId="5" fillId="0" borderId="14" xfId="0" applyNumberFormat="1" applyFont="1" applyBorder="1" applyAlignment="1" applyProtection="1">
      <alignment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quotePrefix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33" fillId="7" borderId="13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4" fontId="5" fillId="2" borderId="17" xfId="0" applyNumberFormat="1" applyFont="1" applyFill="1" applyBorder="1" applyAlignment="1">
      <alignment horizontal="right"/>
    </xf>
    <xf numFmtId="4" fontId="5" fillId="0" borderId="17" xfId="0" applyNumberFormat="1" applyFont="1" applyBorder="1" applyAlignment="1">
      <alignment vertical="center"/>
    </xf>
    <xf numFmtId="4" fontId="5" fillId="2" borderId="14" xfId="0" applyNumberFormat="1" applyFont="1" applyFill="1" applyBorder="1" applyAlignment="1">
      <alignment vertical="center"/>
    </xf>
    <xf numFmtId="4" fontId="5" fillId="2" borderId="15" xfId="0" applyNumberFormat="1" applyFont="1" applyFill="1" applyBorder="1" applyAlignment="1">
      <alignment vertical="center"/>
    </xf>
    <xf numFmtId="0" fontId="33" fillId="7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33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quotePrefix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3" fontId="5" fillId="0" borderId="15" xfId="1" applyFont="1" applyFill="1" applyBorder="1" applyAlignment="1" applyProtection="1">
      <alignment vertical="center"/>
      <protection locked="0"/>
    </xf>
    <xf numFmtId="43" fontId="5" fillId="0" borderId="21" xfId="1" applyFont="1" applyFill="1" applyBorder="1" applyAlignment="1" applyProtection="1">
      <alignment vertical="center"/>
      <protection locked="0"/>
    </xf>
    <xf numFmtId="165" fontId="5" fillId="0" borderId="47" xfId="0" applyNumberFormat="1" applyFont="1" applyBorder="1" applyAlignment="1" applyProtection="1">
      <alignment vertical="center"/>
      <protection locked="0"/>
    </xf>
    <xf numFmtId="165" fontId="5" fillId="0" borderId="27" xfId="0" applyNumberFormat="1" applyFont="1" applyBorder="1" applyAlignment="1" applyProtection="1">
      <alignment vertical="center"/>
      <protection locked="0"/>
    </xf>
    <xf numFmtId="4" fontId="5" fillId="0" borderId="19" xfId="0" applyNumberFormat="1" applyFont="1" applyBorder="1" applyAlignment="1" applyProtection="1">
      <alignment vertical="center"/>
      <protection hidden="1"/>
    </xf>
    <xf numFmtId="4" fontId="5" fillId="0" borderId="26" xfId="0" applyNumberFormat="1" applyFont="1" applyBorder="1" applyAlignment="1" applyProtection="1">
      <alignment vertical="center"/>
      <protection hidden="1"/>
    </xf>
    <xf numFmtId="165" fontId="5" fillId="0" borderId="17" xfId="0" applyNumberFormat="1" applyFont="1" applyBorder="1" applyAlignment="1" applyProtection="1">
      <alignment vertical="center"/>
      <protection hidden="1"/>
    </xf>
    <xf numFmtId="165" fontId="5" fillId="0" borderId="17" xfId="0" applyNumberFormat="1" applyFont="1" applyBorder="1" applyAlignment="1" applyProtection="1">
      <alignment horizontal="right"/>
      <protection locked="0"/>
    </xf>
    <xf numFmtId="165" fontId="5" fillId="2" borderId="17" xfId="0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2" fillId="0" borderId="8" xfId="0" quotePrefix="1" applyFont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7" fillId="0" borderId="10" xfId="0" applyFont="1" applyBorder="1" applyAlignment="1" applyProtection="1">
      <alignment horizontal="left" vertical="center"/>
      <protection locked="0"/>
    </xf>
    <xf numFmtId="0" fontId="3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27" fillId="0" borderId="1" xfId="0" applyFont="1" applyBorder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38" fillId="7" borderId="13" xfId="0" applyFont="1" applyFill="1" applyBorder="1" applyAlignment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right" vertical="center"/>
      <protection locked="0"/>
    </xf>
    <xf numFmtId="4" fontId="5" fillId="2" borderId="14" xfId="0" applyNumberFormat="1" applyFont="1" applyFill="1" applyBorder="1" applyAlignment="1" applyProtection="1">
      <alignment horizontal="right" vertical="center"/>
      <protection locked="0"/>
    </xf>
    <xf numFmtId="1" fontId="5" fillId="2" borderId="15" xfId="0" applyNumberFormat="1" applyFont="1" applyFill="1" applyBorder="1" applyAlignment="1" applyProtection="1">
      <alignment horizontal="right" vertical="center"/>
      <protection locked="0"/>
    </xf>
    <xf numFmtId="4" fontId="5" fillId="2" borderId="15" xfId="0" applyNumberFormat="1" applyFont="1" applyFill="1" applyBorder="1" applyAlignment="1" applyProtection="1">
      <alignment horizontal="right" vertical="center"/>
      <protection locked="0"/>
    </xf>
    <xf numFmtId="4" fontId="5" fillId="2" borderId="26" xfId="0" applyNumberFormat="1" applyFont="1" applyFill="1" applyBorder="1" applyAlignment="1" applyProtection="1">
      <alignment horizontal="right" vertical="center"/>
      <protection locked="0"/>
    </xf>
    <xf numFmtId="1" fontId="5" fillId="2" borderId="25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5" fillId="0" borderId="6" xfId="0" quotePrefix="1" applyFont="1" applyBorder="1" applyProtection="1">
      <protection locked="0"/>
    </xf>
    <xf numFmtId="165" fontId="5" fillId="0" borderId="0" xfId="0" applyNumberFormat="1" applyFont="1"/>
    <xf numFmtId="0" fontId="5" fillId="0" borderId="0" xfId="0" quotePrefix="1" applyFont="1" applyProtection="1">
      <protection locked="0"/>
    </xf>
    <xf numFmtId="0" fontId="5" fillId="0" borderId="22" xfId="0" applyFont="1" applyBorder="1" applyAlignment="1">
      <alignment horizontal="center"/>
    </xf>
    <xf numFmtId="0" fontId="5" fillId="0" borderId="3" xfId="0" applyFont="1" applyBorder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9" fontId="2" fillId="0" borderId="51" xfId="0" applyNumberFormat="1" applyFont="1" applyBorder="1" applyAlignment="1" applyProtection="1">
      <alignment horizontal="center" vertical="center"/>
      <protection locked="0"/>
    </xf>
    <xf numFmtId="9" fontId="2" fillId="0" borderId="43" xfId="0" applyNumberFormat="1" applyFont="1" applyBorder="1" applyAlignment="1" applyProtection="1">
      <alignment horizontal="center" vertical="center"/>
      <protection locked="0"/>
    </xf>
    <xf numFmtId="9" fontId="2" fillId="0" borderId="52" xfId="0" applyNumberFormat="1" applyFont="1" applyBorder="1" applyAlignment="1" applyProtection="1">
      <alignment horizontal="center" vertical="center"/>
      <protection locked="0"/>
    </xf>
    <xf numFmtId="9" fontId="2" fillId="0" borderId="20" xfId="0" applyNumberFormat="1" applyFont="1" applyBorder="1" applyAlignment="1" applyProtection="1">
      <alignment horizontal="center" vertical="center"/>
      <protection locked="0"/>
    </xf>
    <xf numFmtId="9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15" fillId="0" borderId="4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Protection="1"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center"/>
      <protection locked="0"/>
    </xf>
    <xf numFmtId="0" fontId="46" fillId="0" borderId="3" xfId="0" applyFont="1" applyBorder="1" applyAlignment="1" applyProtection="1">
      <alignment horizontal="center"/>
      <protection locked="0"/>
    </xf>
    <xf numFmtId="0" fontId="52" fillId="0" borderId="0" xfId="0" applyFont="1" applyAlignment="1" applyProtection="1">
      <alignment horizontal="left"/>
      <protection locked="0"/>
    </xf>
    <xf numFmtId="0" fontId="53" fillId="0" borderId="0" xfId="0" applyFont="1" applyAlignment="1" applyProtection="1">
      <alignment horizontal="left"/>
      <protection locked="0"/>
    </xf>
    <xf numFmtId="0" fontId="54" fillId="0" borderId="3" xfId="0" applyFont="1" applyBorder="1" applyAlignment="1" applyProtection="1">
      <alignment horizontal="left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57" fillId="2" borderId="0" xfId="0" applyFont="1" applyFill="1" applyAlignment="1" applyProtection="1">
      <alignment horizontal="left" vertical="center"/>
      <protection locked="0"/>
    </xf>
    <xf numFmtId="0" fontId="58" fillId="2" borderId="3" xfId="0" applyFont="1" applyFill="1" applyBorder="1" applyAlignment="1" applyProtection="1">
      <alignment horizontal="left" vertical="center"/>
      <protection locked="0"/>
    </xf>
    <xf numFmtId="0" fontId="52" fillId="2" borderId="0" xfId="0" applyFont="1" applyFill="1" applyAlignment="1" applyProtection="1">
      <alignment horizontal="left" vertical="center"/>
      <protection locked="0"/>
    </xf>
    <xf numFmtId="0" fontId="59" fillId="2" borderId="0" xfId="0" applyFont="1" applyFill="1" applyAlignment="1" applyProtection="1">
      <alignment horizontal="left" vertical="center"/>
      <protection locked="0"/>
    </xf>
    <xf numFmtId="0" fontId="60" fillId="2" borderId="0" xfId="0" applyFont="1" applyFill="1" applyAlignment="1" applyProtection="1">
      <alignment horizontal="left" vertical="center"/>
      <protection locked="0"/>
    </xf>
    <xf numFmtId="0" fontId="61" fillId="0" borderId="0" xfId="0" applyFont="1" applyProtection="1">
      <protection locked="0"/>
    </xf>
    <xf numFmtId="0" fontId="61" fillId="0" borderId="3" xfId="0" applyFont="1" applyBorder="1" applyProtection="1">
      <protection locked="0"/>
    </xf>
    <xf numFmtId="0" fontId="44" fillId="0" borderId="0" xfId="0" applyFont="1" applyAlignment="1" applyProtection="1">
      <alignment horizontal="left"/>
      <protection locked="0"/>
    </xf>
    <xf numFmtId="0" fontId="61" fillId="0" borderId="0" xfId="0" applyFont="1" applyAlignment="1" applyProtection="1">
      <alignment horizontal="left" vertical="center"/>
      <protection locked="0"/>
    </xf>
    <xf numFmtId="4" fontId="5" fillId="2" borderId="21" xfId="0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0" xfId="0" applyFont="1" applyAlignment="1">
      <alignment horizontal="center"/>
    </xf>
    <xf numFmtId="0" fontId="41" fillId="0" borderId="3" xfId="0" applyFont="1" applyBorder="1" applyAlignment="1">
      <alignment horizontal="center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6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5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13" fillId="2" borderId="11" xfId="0" quotePrefix="1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13" fillId="0" borderId="1" xfId="0" quotePrefix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9" xfId="0" quotePrefix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5" fillId="2" borderId="48" xfId="0" applyNumberFormat="1" applyFont="1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13" fillId="2" borderId="34" xfId="0" applyFont="1" applyFill="1" applyBorder="1" applyAlignment="1" applyProtection="1">
      <alignment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5" borderId="7" xfId="0" quotePrefix="1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5" fillId="0" borderId="27" xfId="0" quotePrefix="1" applyFont="1" applyBorder="1" applyAlignment="1" applyProtection="1">
      <alignment vertical="center"/>
      <protection locked="0"/>
    </xf>
    <xf numFmtId="0" fontId="7" fillId="0" borderId="1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5" fillId="0" borderId="7" xfId="0" applyFont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0" fontId="5" fillId="8" borderId="27" xfId="0" quotePrefix="1" applyFont="1" applyFill="1" applyBorder="1" applyAlignment="1">
      <alignment horizontal="left"/>
    </xf>
    <xf numFmtId="0" fontId="5" fillId="8" borderId="39" xfId="0" applyFont="1" applyFill="1" applyBorder="1" applyAlignment="1">
      <alignment horizontal="left"/>
    </xf>
    <xf numFmtId="0" fontId="40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5" fillId="0" borderId="1" xfId="2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left"/>
      <protection locked="0"/>
    </xf>
    <xf numFmtId="0" fontId="2" fillId="0" borderId="48" xfId="0" applyFont="1" applyBorder="1" applyAlignment="1" applyProtection="1">
      <alignment horizontal="left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6" fillId="9" borderId="9" xfId="0" quotePrefix="1" applyFont="1" applyFill="1" applyBorder="1" applyAlignment="1" applyProtection="1">
      <alignment horizontal="left"/>
      <protection locked="0"/>
    </xf>
    <xf numFmtId="0" fontId="6" fillId="9" borderId="10" xfId="0" quotePrefix="1" applyFont="1" applyFill="1" applyBorder="1" applyAlignment="1" applyProtection="1">
      <alignment horizontal="left"/>
      <protection locked="0"/>
    </xf>
    <xf numFmtId="0" fontId="6" fillId="9" borderId="5" xfId="0" quotePrefix="1" applyFont="1" applyFill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9" xfId="0" quotePrefix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vertical="center"/>
      <protection locked="0"/>
    </xf>
    <xf numFmtId="9" fontId="2" fillId="0" borderId="55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9" fontId="2" fillId="0" borderId="53" xfId="0" applyNumberFormat="1" applyFont="1" applyBorder="1" applyAlignment="1" applyProtection="1">
      <alignment horizontal="center" vertical="center"/>
      <protection locked="0"/>
    </xf>
    <xf numFmtId="9" fontId="2" fillId="0" borderId="48" xfId="0" applyNumberFormat="1" applyFont="1" applyBorder="1" applyAlignment="1" applyProtection="1">
      <alignment horizontal="center" vertical="center"/>
      <protection locked="0"/>
    </xf>
    <xf numFmtId="9" fontId="2" fillId="0" borderId="54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3" xfId="0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5" fillId="0" borderId="9" xfId="0" quotePrefix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35" fillId="0" borderId="9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3" fillId="2" borderId="11" xfId="0" quotePrefix="1" applyFont="1" applyFill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13" fillId="0" borderId="1" xfId="0" quotePrefix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166" fontId="5" fillId="2" borderId="48" xfId="0" applyNumberFormat="1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left"/>
      <protection locked="0"/>
    </xf>
    <xf numFmtId="0" fontId="5" fillId="0" borderId="40" xfId="0" applyFont="1" applyBorder="1" applyAlignment="1" applyProtection="1">
      <alignment horizontal="left"/>
      <protection locked="0"/>
    </xf>
    <xf numFmtId="0" fontId="5" fillId="0" borderId="41" xfId="0" applyFont="1" applyBorder="1" applyAlignment="1" applyProtection="1">
      <alignment horizontal="left"/>
      <protection locked="0"/>
    </xf>
    <xf numFmtId="0" fontId="5" fillId="0" borderId="32" xfId="0" applyFont="1" applyBorder="1" applyAlignment="1" applyProtection="1">
      <alignment horizontal="left"/>
      <protection locked="0"/>
    </xf>
    <xf numFmtId="0" fontId="5" fillId="0" borderId="46" xfId="0" applyFon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left"/>
      <protection locked="0"/>
    </xf>
    <xf numFmtId="0" fontId="5" fillId="0" borderId="45" xfId="0" applyFont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2" borderId="40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44" xfId="0" applyFont="1" applyFill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5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50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8" xfId="0" quotePrefix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4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3" fillId="2" borderId="11" xfId="0" quotePrefix="1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5" borderId="7" xfId="0" quotePrefix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0" borderId="27" xfId="0" applyFont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47" xfId="0" applyFont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5" fillId="0" borderId="27" xfId="0" quotePrefix="1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3" borderId="27" xfId="0" quotePrefix="1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7" xfId="0" quotePrefix="1" applyFont="1" applyFill="1" applyBorder="1" applyAlignment="1" applyProtection="1">
      <alignment vertical="center"/>
      <protection locked="0"/>
    </xf>
    <xf numFmtId="0" fontId="5" fillId="2" borderId="23" xfId="0" quotePrefix="1" applyFont="1" applyFill="1" applyBorder="1" applyAlignment="1" applyProtection="1">
      <alignment vertical="center"/>
      <protection locked="0"/>
    </xf>
    <xf numFmtId="0" fontId="5" fillId="0" borderId="7" xfId="0" quotePrefix="1" applyFont="1" applyBorder="1" applyAlignment="1" applyProtection="1">
      <alignment vertical="center"/>
      <protection locked="0"/>
    </xf>
    <xf numFmtId="0" fontId="5" fillId="0" borderId="4" xfId="0" quotePrefix="1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22" fillId="5" borderId="9" xfId="0" applyFont="1" applyFill="1" applyBorder="1" applyAlignment="1" applyProtection="1">
      <alignment vertical="center"/>
      <protection locked="0"/>
    </xf>
    <xf numFmtId="0" fontId="23" fillId="5" borderId="5" xfId="0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vertical="center"/>
      <protection locked="0"/>
    </xf>
    <xf numFmtId="0" fontId="5" fillId="5" borderId="6" xfId="0" applyFont="1" applyFill="1" applyBorder="1" applyAlignment="1" applyProtection="1">
      <alignment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Alignment="1" applyProtection="1">
      <alignment vertical="center"/>
      <protection locked="0"/>
    </xf>
    <xf numFmtId="0" fontId="1" fillId="5" borderId="6" xfId="0" quotePrefix="1" applyFont="1" applyFill="1" applyBorder="1" applyAlignment="1" applyProtection="1">
      <alignment vertical="center"/>
      <protection locked="0"/>
    </xf>
    <xf numFmtId="0" fontId="1" fillId="5" borderId="0" xfId="0" quotePrefix="1" applyFont="1" applyFill="1" applyAlignment="1" applyProtection="1">
      <alignment vertical="center"/>
      <protection locked="0"/>
    </xf>
    <xf numFmtId="0" fontId="1" fillId="5" borderId="3" xfId="0" quotePrefix="1" applyFont="1" applyFill="1" applyBorder="1" applyAlignment="1" applyProtection="1">
      <alignment vertical="center"/>
      <protection locked="0"/>
    </xf>
    <xf numFmtId="0" fontId="1" fillId="5" borderId="7" xfId="0" quotePrefix="1" applyFont="1" applyFill="1" applyBorder="1" applyAlignment="1" applyProtection="1">
      <alignment vertical="center"/>
      <protection locked="0"/>
    </xf>
    <xf numFmtId="0" fontId="1" fillId="5" borderId="1" xfId="0" quotePrefix="1" applyFont="1" applyFill="1" applyBorder="1" applyAlignment="1" applyProtection="1">
      <alignment vertical="center"/>
      <protection locked="0"/>
    </xf>
    <xf numFmtId="0" fontId="1" fillId="5" borderId="2" xfId="0" quotePrefix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21" fillId="0" borderId="4" xfId="0" applyFont="1" applyBorder="1" applyProtection="1">
      <protection locked="0"/>
    </xf>
    <xf numFmtId="0" fontId="5" fillId="2" borderId="36" xfId="0" applyFont="1" applyFill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5" fillId="2" borderId="40" xfId="0" applyFont="1" applyFill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27" fillId="5" borderId="10" xfId="0" applyFont="1" applyFill="1" applyBorder="1" applyAlignment="1" applyProtection="1">
      <alignment vertical="center" wrapText="1"/>
      <protection locked="0"/>
    </xf>
    <xf numFmtId="0" fontId="27" fillId="5" borderId="5" xfId="0" applyFont="1" applyFill="1" applyBorder="1" applyAlignment="1">
      <alignment vertical="center" wrapText="1"/>
    </xf>
    <xf numFmtId="0" fontId="7" fillId="5" borderId="4" xfId="0" applyFont="1" applyFill="1" applyBorder="1" applyAlignment="1" applyProtection="1">
      <alignment vertical="center"/>
      <protection locked="0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/>
</file>

<file path=xl/ctrlProps/ctrlProp156.xml><?xml version="1.0" encoding="utf-8"?>
<formControlPr xmlns="http://schemas.microsoft.com/office/spreadsheetml/2009/9/main" objectType="CheckBox" checked="Checked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checked="Checked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checked="Checked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checked="Checked" lockText="1"/>
</file>

<file path=xl/ctrlProps/ctrlProp210.xml><?xml version="1.0" encoding="utf-8"?>
<formControlPr xmlns="http://schemas.microsoft.com/office/spreadsheetml/2009/9/main" objectType="CheckBox" checked="Checked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7320915" y="4751070"/>
          <a:ext cx="20212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957662" y="4959668"/>
          <a:ext cx="1586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333375</xdr:colOff>
      <xdr:row>54</xdr:row>
      <xdr:rowOff>161927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279880" y="8174355"/>
          <a:ext cx="104775" cy="194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170656</xdr:colOff>
      <xdr:row>56</xdr:row>
      <xdr:rowOff>109538</xdr:rowOff>
    </xdr:from>
    <xdr:to>
      <xdr:col>2</xdr:col>
      <xdr:colOff>894556</xdr:colOff>
      <xdr:row>57</xdr:row>
      <xdr:rowOff>220663</xdr:rowOff>
    </xdr:to>
    <xdr:sp macro="" textlink="">
      <xdr:nvSpPr>
        <xdr:cNvPr id="5" name="Text Box 7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7456" y="8666798"/>
          <a:ext cx="723900" cy="28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274320</xdr:colOff>
          <xdr:row>68</xdr:row>
          <xdr:rowOff>68580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449580</xdr:colOff>
          <xdr:row>68</xdr:row>
          <xdr:rowOff>76200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22860</xdr:rowOff>
        </xdr:from>
        <xdr:to>
          <xdr:col>2</xdr:col>
          <xdr:colOff>708660</xdr:colOff>
          <xdr:row>46</xdr:row>
          <xdr:rowOff>106680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46</xdr:row>
          <xdr:rowOff>38100</xdr:rowOff>
        </xdr:from>
        <xdr:to>
          <xdr:col>2</xdr:col>
          <xdr:colOff>708660</xdr:colOff>
          <xdr:row>47</xdr:row>
          <xdr:rowOff>137160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48</xdr:row>
          <xdr:rowOff>76200</xdr:rowOff>
        </xdr:from>
        <xdr:to>
          <xdr:col>2</xdr:col>
          <xdr:colOff>708660</xdr:colOff>
          <xdr:row>50</xdr:row>
          <xdr:rowOff>22860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47</xdr:row>
          <xdr:rowOff>68580</xdr:rowOff>
        </xdr:from>
        <xdr:to>
          <xdr:col>2</xdr:col>
          <xdr:colOff>708660</xdr:colOff>
          <xdr:row>49</xdr:row>
          <xdr:rowOff>7620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50</xdr:row>
          <xdr:rowOff>114300</xdr:rowOff>
        </xdr:from>
        <xdr:to>
          <xdr:col>2</xdr:col>
          <xdr:colOff>708660</xdr:colOff>
          <xdr:row>52</xdr:row>
          <xdr:rowOff>60960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49</xdr:row>
          <xdr:rowOff>99060</xdr:rowOff>
        </xdr:from>
        <xdr:to>
          <xdr:col>2</xdr:col>
          <xdr:colOff>708660</xdr:colOff>
          <xdr:row>51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11</xdr:col>
          <xdr:colOff>762000</xdr:colOff>
          <xdr:row>28</xdr:row>
          <xdr:rowOff>137160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8</xdr:col>
          <xdr:colOff>175260</xdr:colOff>
          <xdr:row>28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8</xdr:col>
          <xdr:colOff>175260</xdr:colOff>
          <xdr:row>29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60960</xdr:colOff>
          <xdr:row>32</xdr:row>
          <xdr:rowOff>60960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0</xdr:rowOff>
        </xdr:from>
        <xdr:to>
          <xdr:col>10</xdr:col>
          <xdr:colOff>22860</xdr:colOff>
          <xdr:row>33</xdr:row>
          <xdr:rowOff>68580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35</xdr:row>
          <xdr:rowOff>60960</xdr:rowOff>
        </xdr:from>
        <xdr:to>
          <xdr:col>3</xdr:col>
          <xdr:colOff>441960</xdr:colOff>
          <xdr:row>36</xdr:row>
          <xdr:rowOff>190500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41</xdr:row>
          <xdr:rowOff>83820</xdr:rowOff>
        </xdr:from>
        <xdr:to>
          <xdr:col>3</xdr:col>
          <xdr:colOff>655320</xdr:colOff>
          <xdr:row>42</xdr:row>
          <xdr:rowOff>83820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579120</xdr:colOff>
          <xdr:row>41</xdr:row>
          <xdr:rowOff>68580</xdr:rowOff>
        </xdr:from>
        <xdr:to>
          <xdr:col>5</xdr:col>
          <xdr:colOff>312420</xdr:colOff>
          <xdr:row>42</xdr:row>
          <xdr:rowOff>137160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51</xdr:row>
          <xdr:rowOff>137160</xdr:rowOff>
        </xdr:from>
        <xdr:to>
          <xdr:col>2</xdr:col>
          <xdr:colOff>708660</xdr:colOff>
          <xdr:row>53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49</xdr:row>
          <xdr:rowOff>38100</xdr:rowOff>
        </xdr:from>
        <xdr:to>
          <xdr:col>3</xdr:col>
          <xdr:colOff>845820</xdr:colOff>
          <xdr:row>50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50</xdr:row>
          <xdr:rowOff>68580</xdr:rowOff>
        </xdr:from>
        <xdr:to>
          <xdr:col>3</xdr:col>
          <xdr:colOff>845820</xdr:colOff>
          <xdr:row>51</xdr:row>
          <xdr:rowOff>114300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7620</xdr:rowOff>
        </xdr:from>
        <xdr:to>
          <xdr:col>3</xdr:col>
          <xdr:colOff>876300</xdr:colOff>
          <xdr:row>38</xdr:row>
          <xdr:rowOff>198120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518160</xdr:colOff>
          <xdr:row>40</xdr:row>
          <xdr:rowOff>22860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38</xdr:row>
          <xdr:rowOff>160020</xdr:rowOff>
        </xdr:from>
        <xdr:to>
          <xdr:col>5</xdr:col>
          <xdr:colOff>236220</xdr:colOff>
          <xdr:row>40</xdr:row>
          <xdr:rowOff>22860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1097280</xdr:colOff>
          <xdr:row>37</xdr:row>
          <xdr:rowOff>30480</xdr:rowOff>
        </xdr:from>
        <xdr:to>
          <xdr:col>4</xdr:col>
          <xdr:colOff>876300</xdr:colOff>
          <xdr:row>39</xdr:row>
          <xdr:rowOff>45720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41</xdr:row>
          <xdr:rowOff>45720</xdr:rowOff>
        </xdr:from>
        <xdr:to>
          <xdr:col>4</xdr:col>
          <xdr:colOff>381000</xdr:colOff>
          <xdr:row>42</xdr:row>
          <xdr:rowOff>137160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52</xdr:row>
          <xdr:rowOff>152400</xdr:rowOff>
        </xdr:from>
        <xdr:to>
          <xdr:col>2</xdr:col>
          <xdr:colOff>937260</xdr:colOff>
          <xdr:row>54</xdr:row>
          <xdr:rowOff>114300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45</xdr:row>
          <xdr:rowOff>175260</xdr:rowOff>
        </xdr:from>
        <xdr:to>
          <xdr:col>3</xdr:col>
          <xdr:colOff>998220</xdr:colOff>
          <xdr:row>47</xdr:row>
          <xdr:rowOff>114300</xdr:rowOff>
        </xdr:to>
        <xdr:sp macro="" textlink="">
          <xdr:nvSpPr>
            <xdr:cNvPr id="8240" name="Check Box 48" descr="Nuro™ ONLY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60960</xdr:rowOff>
        </xdr:from>
        <xdr:to>
          <xdr:col>4</xdr:col>
          <xdr:colOff>22860</xdr:colOff>
          <xdr:row>36</xdr:row>
          <xdr:rowOff>190500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36</xdr:row>
          <xdr:rowOff>38100</xdr:rowOff>
        </xdr:from>
        <xdr:to>
          <xdr:col>4</xdr:col>
          <xdr:colOff>373380</xdr:colOff>
          <xdr:row>36</xdr:row>
          <xdr:rowOff>152400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DUAL FUEL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46</xdr:row>
          <xdr:rowOff>47625</xdr:rowOff>
        </xdr:from>
        <xdr:to>
          <xdr:col>1</xdr:col>
          <xdr:colOff>685800</xdr:colOff>
          <xdr:row>57</xdr:row>
          <xdr:rowOff>171450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47955" y="7078980"/>
              <a:ext cx="601345" cy="2048510"/>
              <a:chOff x="145256" y="7155674"/>
              <a:chExt cx="600075" cy="2100262"/>
            </a:xfrm>
          </xdr:grpSpPr>
          <xdr:sp macro="" textlink="">
            <xdr:nvSpPr>
              <xdr:cNvPr id="8235" name="Check Box 43" hidden="1">
                <a:extLst>
                  <a:ext uri="{63B3BB69-23CF-44E3-9099-C40C66FF867C}">
                    <a14:compatExt spid="_x0000_s8235"/>
                  </a:ext>
                  <a:ext uri="{FF2B5EF4-FFF2-40B4-BE49-F238E27FC236}">
                    <a16:creationId xmlns:a16="http://schemas.microsoft.com/office/drawing/2014/main" id="{00000000-0008-0000-0000-00002B200000}"/>
                  </a:ext>
                </a:extLst>
              </xdr:cNvPr>
              <xdr:cNvSpPr/>
            </xdr:nvSpPr>
            <xdr:spPr bwMode="auto">
              <a:xfrm>
                <a:off x="145256" y="7381875"/>
                <a:ext cx="590550" cy="150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SC-750</a:t>
                </a:r>
              </a:p>
            </xdr:txBody>
          </xdr:sp>
          <xdr:sp macro="" textlink="">
            <xdr:nvSpPr>
              <xdr:cNvPr id="8246" name="Check Box 54" hidden="1">
                <a:extLst>
                  <a:ext uri="{63B3BB69-23CF-44E3-9099-C40C66FF867C}">
                    <a14:compatExt spid="_x0000_s8246"/>
                  </a:ext>
                  <a:ext uri="{FF2B5EF4-FFF2-40B4-BE49-F238E27FC236}">
                    <a16:creationId xmlns:a16="http://schemas.microsoft.com/office/drawing/2014/main" id="{00000000-0008-0000-0000-000036200000}"/>
                  </a:ext>
                </a:extLst>
              </xdr:cNvPr>
              <xdr:cNvSpPr/>
            </xdr:nvSpPr>
            <xdr:spPr bwMode="auto">
              <a:xfrm>
                <a:off x="145256" y="7550944"/>
                <a:ext cx="590550" cy="1785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SCD-750</a:t>
                </a:r>
              </a:p>
            </xdr:txBody>
          </xdr:sp>
          <xdr:sp macro="" textlink="">
            <xdr:nvSpPr>
              <xdr:cNvPr id="8247" name="Check Box 55" hidden="1">
                <a:extLst>
                  <a:ext uri="{63B3BB69-23CF-44E3-9099-C40C66FF867C}">
                    <a14:compatExt spid="_x0000_s8247"/>
                  </a:ext>
                  <a:ext uri="{FF2B5EF4-FFF2-40B4-BE49-F238E27FC236}">
                    <a16:creationId xmlns:a16="http://schemas.microsoft.com/office/drawing/2014/main" id="{00000000-0008-0000-0000-000037200000}"/>
                  </a:ext>
                </a:extLst>
              </xdr:cNvPr>
              <xdr:cNvSpPr/>
            </xdr:nvSpPr>
            <xdr:spPr bwMode="auto">
              <a:xfrm>
                <a:off x="145256" y="7729536"/>
                <a:ext cx="590550" cy="1785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SC-850</a:t>
                </a:r>
              </a:p>
            </xdr:txBody>
          </xdr:sp>
          <xdr:sp macro="" textlink="">
            <xdr:nvSpPr>
              <xdr:cNvPr id="8248" name="Check Box 56" hidden="1">
                <a:extLst>
                  <a:ext uri="{63B3BB69-23CF-44E3-9099-C40C66FF867C}">
                    <a14:compatExt spid="_x0000_s8248"/>
                  </a:ext>
                  <a:ext uri="{FF2B5EF4-FFF2-40B4-BE49-F238E27FC236}">
                    <a16:creationId xmlns:a16="http://schemas.microsoft.com/office/drawing/2014/main" id="{00000000-0008-0000-0000-000038200000}"/>
                  </a:ext>
                </a:extLst>
              </xdr:cNvPr>
              <xdr:cNvSpPr/>
            </xdr:nvSpPr>
            <xdr:spPr bwMode="auto">
              <a:xfrm>
                <a:off x="145256" y="8436769"/>
                <a:ext cx="590550" cy="2071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SC-1500</a:t>
                </a:r>
              </a:p>
            </xdr:txBody>
          </xdr:sp>
          <xdr:sp macro="" textlink="">
            <xdr:nvSpPr>
              <xdr:cNvPr id="8251" name="Check Box 59" hidden="1">
                <a:extLst>
                  <a:ext uri="{63B3BB69-23CF-44E3-9099-C40C66FF867C}">
                    <a14:compatExt spid="_x0000_s8251"/>
                  </a:ext>
                  <a:ext uri="{FF2B5EF4-FFF2-40B4-BE49-F238E27FC236}">
                    <a16:creationId xmlns:a16="http://schemas.microsoft.com/office/drawing/2014/main" id="{00000000-0008-0000-0000-00003B200000}"/>
                  </a:ext>
                </a:extLst>
              </xdr:cNvPr>
              <xdr:cNvSpPr/>
            </xdr:nvSpPr>
            <xdr:spPr bwMode="auto">
              <a:xfrm>
                <a:off x="145256" y="8039100"/>
                <a:ext cx="590550" cy="2547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SC-1000</a:t>
                </a:r>
              </a:p>
            </xdr:txBody>
          </xdr:sp>
          <xdr:sp macro="" textlink="">
            <xdr:nvSpPr>
              <xdr:cNvPr id="8252" name="Check Box 60" hidden="1">
                <a:extLst>
                  <a:ext uri="{63B3BB69-23CF-44E3-9099-C40C66FF867C}">
                    <a14:compatExt spid="_x0000_s8252"/>
                  </a:ext>
                  <a:ext uri="{FF2B5EF4-FFF2-40B4-BE49-F238E27FC236}">
                    <a16:creationId xmlns:a16="http://schemas.microsoft.com/office/drawing/2014/main" id="{00000000-0008-0000-0000-00003C200000}"/>
                  </a:ext>
                </a:extLst>
              </xdr:cNvPr>
              <xdr:cNvSpPr/>
            </xdr:nvSpPr>
            <xdr:spPr bwMode="auto">
              <a:xfrm>
                <a:off x="145256" y="8605840"/>
                <a:ext cx="590550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SC-2000</a:t>
                </a:r>
              </a:p>
            </xdr:txBody>
          </xdr:sp>
          <xdr:sp macro="" textlink="">
            <xdr:nvSpPr>
              <xdr:cNvPr id="8254" name="Check Box 62" hidden="1">
                <a:extLst>
                  <a:ext uri="{63B3BB69-23CF-44E3-9099-C40C66FF867C}">
                    <a14:compatExt spid="_x0000_s8254"/>
                  </a:ext>
                  <a:ext uri="{FF2B5EF4-FFF2-40B4-BE49-F238E27FC236}">
                    <a16:creationId xmlns:a16="http://schemas.microsoft.com/office/drawing/2014/main" id="{00000000-0008-0000-0000-00003E200000}"/>
                  </a:ext>
                </a:extLst>
              </xdr:cNvPr>
              <xdr:cNvSpPr/>
            </xdr:nvSpPr>
            <xdr:spPr bwMode="auto">
              <a:xfrm>
                <a:off x="145256" y="8832056"/>
                <a:ext cx="590550" cy="2071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SC-3000</a:t>
                </a:r>
              </a:p>
            </xdr:txBody>
          </xdr:sp>
          <xdr:sp macro="" textlink="">
            <xdr:nvSpPr>
              <xdr:cNvPr id="8259" name="Check Box 67" hidden="1">
                <a:extLst>
                  <a:ext uri="{63B3BB69-23CF-44E3-9099-C40C66FF867C}">
                    <a14:compatExt spid="_x0000_s8259"/>
                  </a:ext>
                  <a:ext uri="{FF2B5EF4-FFF2-40B4-BE49-F238E27FC236}">
                    <a16:creationId xmlns:a16="http://schemas.microsoft.com/office/drawing/2014/main" id="{00000000-0008-0000-0000-000043200000}"/>
                  </a:ext>
                </a:extLst>
              </xdr:cNvPr>
              <xdr:cNvSpPr/>
            </xdr:nvSpPr>
            <xdr:spPr bwMode="auto">
              <a:xfrm>
                <a:off x="154781" y="7155674"/>
                <a:ext cx="590550" cy="2262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SCD-650</a:t>
                </a:r>
              </a:p>
            </xdr:txBody>
          </xdr:sp>
          <xdr:sp macro="" textlink="">
            <xdr:nvSpPr>
              <xdr:cNvPr id="8260" name="Check Box 68" hidden="1">
                <a:extLst>
                  <a:ext uri="{63B3BB69-23CF-44E3-9099-C40C66FF867C}">
                    <a14:compatExt spid="_x0000_s8260"/>
                  </a:ext>
                  <a:ext uri="{FF2B5EF4-FFF2-40B4-BE49-F238E27FC236}">
                    <a16:creationId xmlns:a16="http://schemas.microsoft.com/office/drawing/2014/main" id="{00000000-0008-0000-0000-000044200000}"/>
                  </a:ext>
                </a:extLst>
              </xdr:cNvPr>
              <xdr:cNvSpPr/>
            </xdr:nvSpPr>
            <xdr:spPr bwMode="auto">
              <a:xfrm>
                <a:off x="145256" y="7908131"/>
                <a:ext cx="590550" cy="1785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SCD-850</a:t>
                </a:r>
              </a:p>
            </xdr:txBody>
          </xdr:sp>
          <xdr:sp macro="" textlink="">
            <xdr:nvSpPr>
              <xdr:cNvPr id="8261" name="Check Box 69" hidden="1">
                <a:extLst>
                  <a:ext uri="{63B3BB69-23CF-44E3-9099-C40C66FF867C}">
                    <a14:compatExt spid="_x0000_s8261"/>
                  </a:ext>
                  <a:ext uri="{FF2B5EF4-FFF2-40B4-BE49-F238E27FC236}">
                    <a16:creationId xmlns:a16="http://schemas.microsoft.com/office/drawing/2014/main" id="{00000000-0008-0000-0000-000045200000}"/>
                  </a:ext>
                </a:extLst>
              </xdr:cNvPr>
              <xdr:cNvSpPr/>
            </xdr:nvSpPr>
            <xdr:spPr bwMode="auto">
              <a:xfrm>
                <a:off x="145256" y="8217695"/>
                <a:ext cx="5905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SCD-1000</a:t>
                </a:r>
              </a:p>
            </xdr:txBody>
          </xdr:sp>
          <xdr:sp macro="" textlink="">
            <xdr:nvSpPr>
              <xdr:cNvPr id="8262" name="Check Box 70" hidden="1">
                <a:extLst>
                  <a:ext uri="{63B3BB69-23CF-44E3-9099-C40C66FF867C}">
                    <a14:compatExt spid="_x0000_s8262"/>
                  </a:ext>
                  <a:ext uri="{FF2B5EF4-FFF2-40B4-BE49-F238E27FC236}">
                    <a16:creationId xmlns:a16="http://schemas.microsoft.com/office/drawing/2014/main" id="{00000000-0008-0000-0000-000046200000}"/>
                  </a:ext>
                </a:extLst>
              </xdr:cNvPr>
              <xdr:cNvSpPr/>
            </xdr:nvSpPr>
            <xdr:spPr bwMode="auto">
              <a:xfrm>
                <a:off x="145256" y="9020193"/>
                <a:ext cx="590550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SC-4000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52</xdr:row>
          <xdr:rowOff>175260</xdr:rowOff>
        </xdr:from>
        <xdr:to>
          <xdr:col>3</xdr:col>
          <xdr:colOff>845820</xdr:colOff>
          <xdr:row>54</xdr:row>
          <xdr:rowOff>83820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BOILER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54</xdr:row>
          <xdr:rowOff>30480</xdr:rowOff>
        </xdr:from>
        <xdr:to>
          <xdr:col>3</xdr:col>
          <xdr:colOff>1440180</xdr:colOff>
          <xdr:row>55</xdr:row>
          <xdr:rowOff>137160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 HEATER "D"  **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45720</xdr:rowOff>
        </xdr:from>
        <xdr:to>
          <xdr:col>1</xdr:col>
          <xdr:colOff>693420</xdr:colOff>
          <xdr:row>46</xdr:row>
          <xdr:rowOff>99060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SC-650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95250</xdr:colOff>
      <xdr:row>1</xdr:row>
      <xdr:rowOff>154781</xdr:rowOff>
    </xdr:from>
    <xdr:to>
      <xdr:col>5</xdr:col>
      <xdr:colOff>238125</xdr:colOff>
      <xdr:row>5</xdr:row>
      <xdr:rowOff>166687</xdr:rowOff>
    </xdr:to>
    <xdr:pic>
      <xdr:nvPicPr>
        <xdr:cNvPr id="51" name="Picture 50" descr="image00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656" y="214312"/>
          <a:ext cx="1023938" cy="98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7686675" y="5181600"/>
          <a:ext cx="207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8308182" y="5386388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334645</xdr:colOff>
      <xdr:row>55</xdr:row>
      <xdr:rowOff>21592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4620875" y="8686800"/>
          <a:ext cx="104775" cy="20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170656</xdr:colOff>
      <xdr:row>56</xdr:row>
      <xdr:rowOff>109538</xdr:rowOff>
    </xdr:from>
    <xdr:to>
      <xdr:col>2</xdr:col>
      <xdr:colOff>894556</xdr:colOff>
      <xdr:row>57</xdr:row>
      <xdr:rowOff>220663</xdr:rowOff>
    </xdr:to>
    <xdr:sp macro="" textlink="">
      <xdr:nvSpPr>
        <xdr:cNvPr id="5" name="Text Box 7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08881" y="9196388"/>
          <a:ext cx="723900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273050</xdr:colOff>
          <xdr:row>68</xdr:row>
          <xdr:rowOff>101600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NOT TAX EXEMPT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450850</xdr:colOff>
          <xdr:row>68</xdr:row>
          <xdr:rowOff>107950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22860</xdr:rowOff>
        </xdr:from>
        <xdr:to>
          <xdr:col>2</xdr:col>
          <xdr:colOff>711200</xdr:colOff>
          <xdr:row>46</xdr:row>
          <xdr:rowOff>25400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47</xdr:row>
          <xdr:rowOff>7620</xdr:rowOff>
        </xdr:from>
        <xdr:to>
          <xdr:col>2</xdr:col>
          <xdr:colOff>711200</xdr:colOff>
          <xdr:row>48</xdr:row>
          <xdr:rowOff>6350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46</xdr:row>
          <xdr:rowOff>30480</xdr:rowOff>
        </xdr:from>
        <xdr:to>
          <xdr:col>2</xdr:col>
          <xdr:colOff>711200</xdr:colOff>
          <xdr:row>47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49</xdr:row>
          <xdr:rowOff>0</xdr:rowOff>
        </xdr:from>
        <xdr:to>
          <xdr:col>2</xdr:col>
          <xdr:colOff>711200</xdr:colOff>
          <xdr:row>50</xdr:row>
          <xdr:rowOff>6350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47</xdr:row>
          <xdr:rowOff>175260</xdr:rowOff>
        </xdr:from>
        <xdr:to>
          <xdr:col>2</xdr:col>
          <xdr:colOff>711200</xdr:colOff>
          <xdr:row>49</xdr:row>
          <xdr:rowOff>6350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11</xdr:col>
          <xdr:colOff>762000</xdr:colOff>
          <xdr:row>28</xdr:row>
          <xdr:rowOff>114300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8</xdr:col>
          <xdr:colOff>177800</xdr:colOff>
          <xdr:row>28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8</xdr:col>
          <xdr:colOff>177800</xdr:colOff>
          <xdr:row>29</xdr:row>
          <xdr:rowOff>31750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63500</xdr:colOff>
          <xdr:row>32</xdr:row>
          <xdr:rowOff>31750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0</xdr:rowOff>
        </xdr:from>
        <xdr:to>
          <xdr:col>10</xdr:col>
          <xdr:colOff>25400</xdr:colOff>
          <xdr:row>33</xdr:row>
          <xdr:rowOff>114300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36</xdr:row>
          <xdr:rowOff>0</xdr:rowOff>
        </xdr:from>
        <xdr:to>
          <xdr:col>3</xdr:col>
          <xdr:colOff>444500</xdr:colOff>
          <xdr:row>36</xdr:row>
          <xdr:rowOff>215900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41</xdr:row>
          <xdr:rowOff>83820</xdr:rowOff>
        </xdr:from>
        <xdr:to>
          <xdr:col>3</xdr:col>
          <xdr:colOff>654050</xdr:colOff>
          <xdr:row>42</xdr:row>
          <xdr:rowOff>114300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579120</xdr:colOff>
          <xdr:row>41</xdr:row>
          <xdr:rowOff>68580</xdr:rowOff>
        </xdr:from>
        <xdr:to>
          <xdr:col>5</xdr:col>
          <xdr:colOff>311150</xdr:colOff>
          <xdr:row>43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50</xdr:row>
          <xdr:rowOff>7620</xdr:rowOff>
        </xdr:from>
        <xdr:to>
          <xdr:col>2</xdr:col>
          <xdr:colOff>711200</xdr:colOff>
          <xdr:row>51</xdr:row>
          <xdr:rowOff>6350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0</xdr:rowOff>
        </xdr:from>
        <xdr:to>
          <xdr:col>3</xdr:col>
          <xdr:colOff>749300</xdr:colOff>
          <xdr:row>39</xdr:row>
          <xdr:rowOff>44450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520700</xdr:colOff>
          <xdr:row>41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38</xdr:row>
          <xdr:rowOff>160020</xdr:rowOff>
        </xdr:from>
        <xdr:to>
          <xdr:col>5</xdr:col>
          <xdr:colOff>412750</xdr:colOff>
          <xdr:row>39</xdr:row>
          <xdr:rowOff>190500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899160</xdr:colOff>
          <xdr:row>38</xdr:row>
          <xdr:rowOff>0</xdr:rowOff>
        </xdr:from>
        <xdr:to>
          <xdr:col>5</xdr:col>
          <xdr:colOff>215900</xdr:colOff>
          <xdr:row>38</xdr:row>
          <xdr:rowOff>196850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41</xdr:row>
          <xdr:rowOff>45720</xdr:rowOff>
        </xdr:from>
        <xdr:to>
          <xdr:col>4</xdr:col>
          <xdr:colOff>381000</xdr:colOff>
          <xdr:row>43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51</xdr:row>
          <xdr:rowOff>0</xdr:rowOff>
        </xdr:from>
        <xdr:to>
          <xdr:col>2</xdr:col>
          <xdr:colOff>939800</xdr:colOff>
          <xdr:row>52</xdr:row>
          <xdr:rowOff>6350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45</xdr:row>
          <xdr:rowOff>161925</xdr:rowOff>
        </xdr:from>
        <xdr:to>
          <xdr:col>2</xdr:col>
          <xdr:colOff>0</xdr:colOff>
          <xdr:row>53</xdr:row>
          <xdr:rowOff>9525</xdr:rowOff>
        </xdr:to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GrpSpPr/>
          </xdr:nvGrpSpPr>
          <xdr:grpSpPr>
            <a:xfrm>
              <a:off x="147955" y="7056755"/>
              <a:ext cx="918845" cy="1270000"/>
              <a:chOff x="145256" y="7155670"/>
              <a:chExt cx="600075" cy="1319200"/>
            </a:xfrm>
          </xdr:grpSpPr>
          <xdr:sp macro="" textlink="">
            <xdr:nvSpPr>
              <xdr:cNvPr id="16413" name="Check Box 29" hidden="1">
                <a:extLst>
                  <a:ext uri="{63B3BB69-23CF-44E3-9099-C40C66FF867C}">
                    <a14:compatExt spid="_x0000_s16413"/>
                  </a:ext>
                  <a:ext uri="{FF2B5EF4-FFF2-40B4-BE49-F238E27FC236}">
                    <a16:creationId xmlns:a16="http://schemas.microsoft.com/office/drawing/2014/main" id="{00000000-0008-0000-0100-00001D400000}"/>
                  </a:ext>
                </a:extLst>
              </xdr:cNvPr>
              <xdr:cNvSpPr/>
            </xdr:nvSpPr>
            <xdr:spPr bwMode="auto">
              <a:xfrm>
                <a:off x="145256" y="7381875"/>
                <a:ext cx="590550" cy="150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ST1750</a:t>
                </a:r>
              </a:p>
            </xdr:txBody>
          </xdr:sp>
          <xdr:sp macro="" textlink="">
            <xdr:nvSpPr>
              <xdr:cNvPr id="16414" name="Check Box 30" hidden="1">
                <a:extLst>
                  <a:ext uri="{63B3BB69-23CF-44E3-9099-C40C66FF867C}">
                    <a14:compatExt spid="_x0000_s16414"/>
                  </a:ext>
                  <a:ext uri="{FF2B5EF4-FFF2-40B4-BE49-F238E27FC236}">
                    <a16:creationId xmlns:a16="http://schemas.microsoft.com/office/drawing/2014/main" id="{00000000-0008-0000-0100-00001E400000}"/>
                  </a:ext>
                </a:extLst>
              </xdr:cNvPr>
              <xdr:cNvSpPr/>
            </xdr:nvSpPr>
            <xdr:spPr bwMode="auto">
              <a:xfrm>
                <a:off x="145256" y="7550944"/>
                <a:ext cx="590550" cy="1785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ST2000</a:t>
                </a:r>
              </a:p>
            </xdr:txBody>
          </xdr:sp>
          <xdr:sp macro="" textlink="">
            <xdr:nvSpPr>
              <xdr:cNvPr id="16415" name="Check Box 31" hidden="1">
                <a:extLst>
                  <a:ext uri="{63B3BB69-23CF-44E3-9099-C40C66FF867C}">
                    <a14:compatExt spid="_x0000_s16415"/>
                  </a:ext>
                  <a:ext uri="{FF2B5EF4-FFF2-40B4-BE49-F238E27FC236}">
                    <a16:creationId xmlns:a16="http://schemas.microsoft.com/office/drawing/2014/main" id="{00000000-0008-0000-0100-00001F400000}"/>
                  </a:ext>
                </a:extLst>
              </xdr:cNvPr>
              <xdr:cNvSpPr/>
            </xdr:nvSpPr>
            <xdr:spPr bwMode="auto">
              <a:xfrm>
                <a:off x="145256" y="7729536"/>
                <a:ext cx="590550" cy="1785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ST2500</a:t>
                </a:r>
              </a:p>
            </xdr:txBody>
          </xdr:sp>
          <xdr:sp macro="" textlink="">
            <xdr:nvSpPr>
              <xdr:cNvPr id="16417" name="Check Box 33" hidden="1">
                <a:extLst>
                  <a:ext uri="{63B3BB69-23CF-44E3-9099-C40C66FF867C}">
                    <a14:compatExt spid="_x0000_s16417"/>
                  </a:ext>
                  <a:ext uri="{FF2B5EF4-FFF2-40B4-BE49-F238E27FC236}">
                    <a16:creationId xmlns:a16="http://schemas.microsoft.com/office/drawing/2014/main" id="{00000000-0008-0000-0100-000021400000}"/>
                  </a:ext>
                </a:extLst>
              </xdr:cNvPr>
              <xdr:cNvSpPr/>
            </xdr:nvSpPr>
            <xdr:spPr bwMode="auto">
              <a:xfrm>
                <a:off x="145256" y="8039100"/>
                <a:ext cx="590550" cy="2547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ST3500</a:t>
                </a:r>
              </a:p>
            </xdr:txBody>
          </xdr:sp>
          <xdr:sp macro="" textlink="">
            <xdr:nvSpPr>
              <xdr:cNvPr id="16420" name="Check Box 36" hidden="1">
                <a:extLst>
                  <a:ext uri="{63B3BB69-23CF-44E3-9099-C40C66FF867C}">
                    <a14:compatExt spid="_x0000_s16420"/>
                  </a:ext>
                  <a:ext uri="{FF2B5EF4-FFF2-40B4-BE49-F238E27FC236}">
                    <a16:creationId xmlns:a16="http://schemas.microsoft.com/office/drawing/2014/main" id="{00000000-0008-0000-0100-000024400000}"/>
                  </a:ext>
                </a:extLst>
              </xdr:cNvPr>
              <xdr:cNvSpPr/>
            </xdr:nvSpPr>
            <xdr:spPr bwMode="auto">
              <a:xfrm>
                <a:off x="154781" y="7155670"/>
                <a:ext cx="590550" cy="2262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ST1500</a:t>
                </a:r>
              </a:p>
            </xdr:txBody>
          </xdr:sp>
          <xdr:sp macro="" textlink="">
            <xdr:nvSpPr>
              <xdr:cNvPr id="16421" name="Check Box 37" hidden="1">
                <a:extLst>
                  <a:ext uri="{63B3BB69-23CF-44E3-9099-C40C66FF867C}">
                    <a14:compatExt spid="_x0000_s16421"/>
                  </a:ext>
                  <a:ext uri="{FF2B5EF4-FFF2-40B4-BE49-F238E27FC236}">
                    <a16:creationId xmlns:a16="http://schemas.microsoft.com/office/drawing/2014/main" id="{00000000-0008-0000-0100-000025400000}"/>
                  </a:ext>
                </a:extLst>
              </xdr:cNvPr>
              <xdr:cNvSpPr/>
            </xdr:nvSpPr>
            <xdr:spPr bwMode="auto">
              <a:xfrm>
                <a:off x="145256" y="7908131"/>
                <a:ext cx="590550" cy="1785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ST3000</a:t>
                </a:r>
              </a:p>
            </xdr:txBody>
          </xdr:sp>
          <xdr:sp macro="" textlink="">
            <xdr:nvSpPr>
              <xdr:cNvPr id="16422" name="Check Box 38" hidden="1">
                <a:extLst>
                  <a:ext uri="{63B3BB69-23CF-44E3-9099-C40C66FF867C}">
                    <a14:compatExt spid="_x0000_s16422"/>
                  </a:ext>
                  <a:ext uri="{FF2B5EF4-FFF2-40B4-BE49-F238E27FC236}">
                    <a16:creationId xmlns:a16="http://schemas.microsoft.com/office/drawing/2014/main" id="{00000000-0008-0000-0100-000026400000}"/>
                  </a:ext>
                </a:extLst>
              </xdr:cNvPr>
              <xdr:cNvSpPr/>
            </xdr:nvSpPr>
            <xdr:spPr bwMode="auto">
              <a:xfrm>
                <a:off x="145256" y="8217695"/>
                <a:ext cx="5905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ST4000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0</xdr:rowOff>
        </xdr:from>
        <xdr:to>
          <xdr:col>1</xdr:col>
          <xdr:colOff>692150</xdr:colOff>
          <xdr:row>46</xdr:row>
          <xdr:rowOff>6350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ST1250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95250</xdr:colOff>
      <xdr:row>1</xdr:row>
      <xdr:rowOff>154781</xdr:rowOff>
    </xdr:from>
    <xdr:to>
      <xdr:col>5</xdr:col>
      <xdr:colOff>238125</xdr:colOff>
      <xdr:row>5</xdr:row>
      <xdr:rowOff>166687</xdr:rowOff>
    </xdr:to>
    <xdr:pic>
      <xdr:nvPicPr>
        <xdr:cNvPr id="49" name="Picture 48" descr="image00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11931"/>
          <a:ext cx="1028700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55</xdr:row>
          <xdr:rowOff>0</xdr:rowOff>
        </xdr:from>
        <xdr:to>
          <xdr:col>1</xdr:col>
          <xdr:colOff>939800</xdr:colOff>
          <xdr:row>56</xdr:row>
          <xdr:rowOff>6350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OUTDOOR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3877" name="Line 3">
          <a:extLst>
            <a:ext uri="{FF2B5EF4-FFF2-40B4-BE49-F238E27FC236}">
              <a16:creationId xmlns:a16="http://schemas.microsoft.com/office/drawing/2014/main" id="{00000000-0008-0000-0200-0000250F0000}"/>
            </a:ext>
          </a:extLst>
        </xdr:cNvPr>
        <xdr:cNvSpPr>
          <a:spLocks noChangeShapeType="1"/>
        </xdr:cNvSpPr>
      </xdr:nvSpPr>
      <xdr:spPr bwMode="auto">
        <a:xfrm flipV="1">
          <a:off x="6372225" y="5162550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878" name="Line 21">
          <a:extLst>
            <a:ext uri="{FF2B5EF4-FFF2-40B4-BE49-F238E27FC236}">
              <a16:creationId xmlns:a16="http://schemas.microsoft.com/office/drawing/2014/main" id="{00000000-0008-0000-0200-0000260F0000}"/>
            </a:ext>
          </a:extLst>
        </xdr:cNvPr>
        <xdr:cNvSpPr>
          <a:spLocks noChangeShapeType="1"/>
        </xdr:cNvSpPr>
      </xdr:nvSpPr>
      <xdr:spPr bwMode="auto">
        <a:xfrm>
          <a:off x="7450932" y="4979194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335915</xdr:colOff>
      <xdr:row>54</xdr:row>
      <xdr:rowOff>159385</xdr:rowOff>
    </xdr:to>
    <xdr:sp macro="" textlink="">
      <xdr:nvSpPr>
        <xdr:cNvPr id="3879" name="Text Box 24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SpPr txBox="1">
          <a:spLocks noChangeArrowheads="1"/>
        </xdr:cNvSpPr>
      </xdr:nvSpPr>
      <xdr:spPr bwMode="auto">
        <a:xfrm>
          <a:off x="13058775" y="88963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170656</xdr:colOff>
      <xdr:row>56</xdr:row>
      <xdr:rowOff>109538</xdr:rowOff>
    </xdr:from>
    <xdr:to>
      <xdr:col>2</xdr:col>
      <xdr:colOff>894556</xdr:colOff>
      <xdr:row>57</xdr:row>
      <xdr:rowOff>220663</xdr:rowOff>
    </xdr:to>
    <xdr:sp macro="" textlink="">
      <xdr:nvSpPr>
        <xdr:cNvPr id="3146" name="Text Box 74">
          <a:extLst>
            <a:ext uri="{FF2B5EF4-FFF2-40B4-BE49-F238E27FC236}">
              <a16:creationId xmlns:a16="http://schemas.microsoft.com/office/drawing/2014/main" id="{00000000-0008-0000-0200-00004A0C0000}"/>
            </a:ext>
          </a:extLst>
        </xdr:cNvPr>
        <xdr:cNvSpPr txBox="1">
          <a:spLocks noChangeArrowheads="1"/>
        </xdr:cNvSpPr>
      </xdr:nvSpPr>
      <xdr:spPr bwMode="auto">
        <a:xfrm>
          <a:off x="1206500" y="8908257"/>
          <a:ext cx="723900" cy="289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168275</xdr:colOff>
      <xdr:row>53</xdr:row>
      <xdr:rowOff>45792</xdr:rowOff>
    </xdr:from>
    <xdr:to>
      <xdr:col>2</xdr:col>
      <xdr:colOff>876300</xdr:colOff>
      <xdr:row>57</xdr:row>
      <xdr:rowOff>0</xdr:rowOff>
    </xdr:to>
    <xdr:sp macro="" textlink="">
      <xdr:nvSpPr>
        <xdr:cNvPr id="3147" name="Text Box 75">
          <a:extLst>
            <a:ext uri="{FF2B5EF4-FFF2-40B4-BE49-F238E27FC236}">
              <a16:creationId xmlns:a16="http://schemas.microsoft.com/office/drawing/2014/main" id="{00000000-0008-0000-0200-00004B0C0000}"/>
            </a:ext>
          </a:extLst>
        </xdr:cNvPr>
        <xdr:cNvSpPr txBox="1">
          <a:spLocks noChangeArrowheads="1"/>
        </xdr:cNvSpPr>
      </xdr:nvSpPr>
      <xdr:spPr bwMode="auto">
        <a:xfrm>
          <a:off x="1208088" y="8515105"/>
          <a:ext cx="708025" cy="692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* STD  CM300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TO C1050</a:t>
          </a:r>
        </a:p>
        <a:p>
          <a:pPr rtl="0"/>
          <a:endParaRPr lang="en-US" sz="800" b="0" i="0" baseline="0">
            <a:latin typeface="Arial Narrow" pitchFamily="34" charset="0"/>
            <a:ea typeface="+mn-ea"/>
            <a:cs typeface="Arial" pitchFamily="34" charset="0"/>
          </a:endParaRPr>
        </a:p>
        <a:p>
          <a:pPr rtl="0"/>
          <a:r>
            <a:rPr lang="en-US" sz="800" b="0" i="0" baseline="0">
              <a:latin typeface="Arial Narrow" pitchFamily="34" charset="0"/>
              <a:ea typeface="+mn-ea"/>
              <a:cs typeface="Arial" pitchFamily="34" charset="0"/>
            </a:rPr>
            <a:t>** STD  C1500 </a:t>
          </a:r>
          <a:endParaRPr lang="en-US" sz="800">
            <a:latin typeface="Arial Narrow" pitchFamily="34" charset="0"/>
            <a:cs typeface="Arial" pitchFamily="34" charset="0"/>
          </a:endParaRPr>
        </a:p>
        <a:p>
          <a:pPr rtl="0"/>
          <a:r>
            <a:rPr lang="en-US" sz="800" b="0" i="0" baseline="0">
              <a:latin typeface="Arial Narrow" pitchFamily="34" charset="0"/>
              <a:ea typeface="+mn-ea"/>
              <a:cs typeface="Arial" pitchFamily="34" charset="0"/>
            </a:rPr>
            <a:t>TO C4000</a:t>
          </a:r>
          <a:endParaRPr lang="en-US" sz="800">
            <a:latin typeface="Arial Narrow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38100</xdr:rowOff>
        </xdr:from>
        <xdr:to>
          <xdr:col>3</xdr:col>
          <xdr:colOff>271780</xdr:colOff>
          <xdr:row>69</xdr:row>
          <xdr:rowOff>71120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68</xdr:row>
          <xdr:rowOff>45720</xdr:rowOff>
        </xdr:from>
        <xdr:to>
          <xdr:col>5</xdr:col>
          <xdr:colOff>490220</xdr:colOff>
          <xdr:row>69</xdr:row>
          <xdr:rowOff>76200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48</xdr:row>
          <xdr:rowOff>83820</xdr:rowOff>
        </xdr:from>
        <xdr:to>
          <xdr:col>1</xdr:col>
          <xdr:colOff>647700</xdr:colOff>
          <xdr:row>49</xdr:row>
          <xdr:rowOff>142240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45</xdr:row>
          <xdr:rowOff>0</xdr:rowOff>
        </xdr:from>
        <xdr:to>
          <xdr:col>1</xdr:col>
          <xdr:colOff>675640</xdr:colOff>
          <xdr:row>46</xdr:row>
          <xdr:rowOff>71120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46</xdr:row>
          <xdr:rowOff>45720</xdr:rowOff>
        </xdr:from>
        <xdr:to>
          <xdr:col>1</xdr:col>
          <xdr:colOff>690880</xdr:colOff>
          <xdr:row>47</xdr:row>
          <xdr:rowOff>109220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49</xdr:row>
          <xdr:rowOff>106680</xdr:rowOff>
        </xdr:from>
        <xdr:to>
          <xdr:col>1</xdr:col>
          <xdr:colOff>690880</xdr:colOff>
          <xdr:row>51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C900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114300</xdr:rowOff>
        </xdr:from>
        <xdr:to>
          <xdr:col>1</xdr:col>
          <xdr:colOff>713740</xdr:colOff>
          <xdr:row>52</xdr:row>
          <xdr:rowOff>27940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22860</xdr:rowOff>
        </xdr:from>
        <xdr:to>
          <xdr:col>2</xdr:col>
          <xdr:colOff>713740</xdr:colOff>
          <xdr:row>46</xdr:row>
          <xdr:rowOff>109220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46</xdr:row>
          <xdr:rowOff>38100</xdr:rowOff>
        </xdr:from>
        <xdr:to>
          <xdr:col>2</xdr:col>
          <xdr:colOff>713740</xdr:colOff>
          <xdr:row>47</xdr:row>
          <xdr:rowOff>142240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48</xdr:row>
          <xdr:rowOff>76200</xdr:rowOff>
        </xdr:from>
        <xdr:to>
          <xdr:col>2</xdr:col>
          <xdr:colOff>713740</xdr:colOff>
          <xdr:row>50</xdr:row>
          <xdr:rowOff>27940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47</xdr:row>
          <xdr:rowOff>68580</xdr:rowOff>
        </xdr:from>
        <xdr:to>
          <xdr:col>2</xdr:col>
          <xdr:colOff>713740</xdr:colOff>
          <xdr:row>49</xdr:row>
          <xdr:rowOff>5080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50</xdr:row>
          <xdr:rowOff>114300</xdr:rowOff>
        </xdr:from>
        <xdr:to>
          <xdr:col>2</xdr:col>
          <xdr:colOff>713740</xdr:colOff>
          <xdr:row>52</xdr:row>
          <xdr:rowOff>66040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PSI**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49</xdr:row>
          <xdr:rowOff>99060</xdr:rowOff>
        </xdr:from>
        <xdr:to>
          <xdr:col>2</xdr:col>
          <xdr:colOff>713740</xdr:colOff>
          <xdr:row>51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51</xdr:row>
          <xdr:rowOff>137160</xdr:rowOff>
        </xdr:from>
        <xdr:to>
          <xdr:col>1</xdr:col>
          <xdr:colOff>690880</xdr:colOff>
          <xdr:row>53</xdr:row>
          <xdr:rowOff>43180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53</xdr:row>
          <xdr:rowOff>22860</xdr:rowOff>
        </xdr:from>
        <xdr:to>
          <xdr:col>1</xdr:col>
          <xdr:colOff>690880</xdr:colOff>
          <xdr:row>54</xdr:row>
          <xdr:rowOff>109220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54</xdr:row>
          <xdr:rowOff>76200</xdr:rowOff>
        </xdr:from>
        <xdr:to>
          <xdr:col>1</xdr:col>
          <xdr:colOff>713740</xdr:colOff>
          <xdr:row>56</xdr:row>
          <xdr:rowOff>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C2500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12</xdr:col>
          <xdr:colOff>76200</xdr:colOff>
          <xdr:row>28</xdr:row>
          <xdr:rowOff>142240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9</xdr:col>
          <xdr:colOff>104140</xdr:colOff>
          <xdr:row>28</xdr:row>
          <xdr:rowOff>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9</xdr:col>
          <xdr:colOff>104140</xdr:colOff>
          <xdr:row>29</xdr:row>
          <xdr:rowOff>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66040</xdr:colOff>
          <xdr:row>32</xdr:row>
          <xdr:rowOff>66040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0</xdr:rowOff>
        </xdr:from>
        <xdr:to>
          <xdr:col>10</xdr:col>
          <xdr:colOff>27940</xdr:colOff>
          <xdr:row>33</xdr:row>
          <xdr:rowOff>71120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35</xdr:row>
          <xdr:rowOff>60960</xdr:rowOff>
        </xdr:from>
        <xdr:to>
          <xdr:col>3</xdr:col>
          <xdr:colOff>447040</xdr:colOff>
          <xdr:row>36</xdr:row>
          <xdr:rowOff>190500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35</xdr:row>
          <xdr:rowOff>60960</xdr:rowOff>
        </xdr:from>
        <xdr:to>
          <xdr:col>4</xdr:col>
          <xdr:colOff>332740</xdr:colOff>
          <xdr:row>36</xdr:row>
          <xdr:rowOff>190500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41</xdr:row>
          <xdr:rowOff>68580</xdr:rowOff>
        </xdr:from>
        <xdr:to>
          <xdr:col>3</xdr:col>
          <xdr:colOff>419100</xdr:colOff>
          <xdr:row>42</xdr:row>
          <xdr:rowOff>109220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41</xdr:row>
          <xdr:rowOff>45720</xdr:rowOff>
        </xdr:from>
        <xdr:to>
          <xdr:col>5</xdr:col>
          <xdr:colOff>528320</xdr:colOff>
          <xdr:row>42</xdr:row>
          <xdr:rowOff>114300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55</xdr:row>
          <xdr:rowOff>121920</xdr:rowOff>
        </xdr:from>
        <xdr:to>
          <xdr:col>1</xdr:col>
          <xdr:colOff>690880</xdr:colOff>
          <xdr:row>57</xdr:row>
          <xdr:rowOff>27940</xdr:rowOff>
        </xdr:to>
        <xdr:sp macro="" textlink="">
          <xdr:nvSpPr>
            <xdr:cNvPr id="3658" name="Check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2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C3000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56</xdr:row>
          <xdr:rowOff>137160</xdr:rowOff>
        </xdr:from>
        <xdr:to>
          <xdr:col>1</xdr:col>
          <xdr:colOff>713740</xdr:colOff>
          <xdr:row>58</xdr:row>
          <xdr:rowOff>0</xdr:rowOff>
        </xdr:to>
        <xdr:sp macro="" textlink="">
          <xdr:nvSpPr>
            <xdr:cNvPr id="3743" name="Check Box 671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2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51</xdr:row>
          <xdr:rowOff>137160</xdr:rowOff>
        </xdr:from>
        <xdr:to>
          <xdr:col>2</xdr:col>
          <xdr:colOff>713740</xdr:colOff>
          <xdr:row>53</xdr:row>
          <xdr:rowOff>76200</xdr:rowOff>
        </xdr:to>
        <xdr:sp macro="" textlink="">
          <xdr:nvSpPr>
            <xdr:cNvPr id="3744" name="Check Box 672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2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55</xdr:row>
          <xdr:rowOff>0</xdr:rowOff>
        </xdr:from>
        <xdr:to>
          <xdr:col>3</xdr:col>
          <xdr:colOff>789940</xdr:colOff>
          <xdr:row>56</xdr:row>
          <xdr:rowOff>38100</xdr:rowOff>
        </xdr:to>
        <xdr:sp macro="" textlink="">
          <xdr:nvSpPr>
            <xdr:cNvPr id="3801" name="Check Box 729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2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56</xdr:row>
          <xdr:rowOff>83820</xdr:rowOff>
        </xdr:from>
        <xdr:to>
          <xdr:col>3</xdr:col>
          <xdr:colOff>1529080</xdr:colOff>
          <xdr:row>57</xdr:row>
          <xdr:rowOff>71120</xdr:rowOff>
        </xdr:to>
        <xdr:sp macro="" textlink="">
          <xdr:nvSpPr>
            <xdr:cNvPr id="3802" name="Check Box 730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2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0</xdr:rowOff>
        </xdr:from>
        <xdr:to>
          <xdr:col>3</xdr:col>
          <xdr:colOff>680720</xdr:colOff>
          <xdr:row>39</xdr:row>
          <xdr:rowOff>33020</xdr:rowOff>
        </xdr:to>
        <xdr:sp macro="" textlink="">
          <xdr:nvSpPr>
            <xdr:cNvPr id="3822" name="Check Box 750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2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523240</xdr:colOff>
          <xdr:row>40</xdr:row>
          <xdr:rowOff>27940</xdr:rowOff>
        </xdr:to>
        <xdr:sp macro="" textlink="">
          <xdr:nvSpPr>
            <xdr:cNvPr id="3823" name="Check Box 751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2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960120</xdr:colOff>
          <xdr:row>38</xdr:row>
          <xdr:rowOff>160020</xdr:rowOff>
        </xdr:from>
        <xdr:to>
          <xdr:col>5</xdr:col>
          <xdr:colOff>533400</xdr:colOff>
          <xdr:row>40</xdr:row>
          <xdr:rowOff>27940</xdr:rowOff>
        </xdr:to>
        <xdr:sp macro="" textlink="">
          <xdr:nvSpPr>
            <xdr:cNvPr id="3824" name="Check Box 752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2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960120</xdr:colOff>
          <xdr:row>38</xdr:row>
          <xdr:rowOff>0</xdr:rowOff>
        </xdr:from>
        <xdr:to>
          <xdr:col>5</xdr:col>
          <xdr:colOff>294640</xdr:colOff>
          <xdr:row>38</xdr:row>
          <xdr:rowOff>185420</xdr:rowOff>
        </xdr:to>
        <xdr:sp macro="" textlink="">
          <xdr:nvSpPr>
            <xdr:cNvPr id="3825" name="Check Box 753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2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41</xdr:row>
          <xdr:rowOff>30480</xdr:rowOff>
        </xdr:from>
        <xdr:to>
          <xdr:col>4</xdr:col>
          <xdr:colOff>500380</xdr:colOff>
          <xdr:row>42</xdr:row>
          <xdr:rowOff>109220</xdr:rowOff>
        </xdr:to>
        <xdr:sp macro="" textlink="">
          <xdr:nvSpPr>
            <xdr:cNvPr id="3840" name="Check Box 768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2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35</xdr:row>
          <xdr:rowOff>60960</xdr:rowOff>
        </xdr:from>
        <xdr:to>
          <xdr:col>5</xdr:col>
          <xdr:colOff>185420</xdr:colOff>
          <xdr:row>36</xdr:row>
          <xdr:rowOff>190500</xdr:rowOff>
        </xdr:to>
        <xdr:sp macro="" textlink="">
          <xdr:nvSpPr>
            <xdr:cNvPr id="3889" name="Check Box 817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2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DUAL FUEL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47</xdr:row>
          <xdr:rowOff>76200</xdr:rowOff>
        </xdr:from>
        <xdr:to>
          <xdr:col>1</xdr:col>
          <xdr:colOff>652780</xdr:colOff>
          <xdr:row>48</xdr:row>
          <xdr:rowOff>114300</xdr:rowOff>
        </xdr:to>
        <xdr:sp macro="" textlink="">
          <xdr:nvSpPr>
            <xdr:cNvPr id="3890" name="Check Box 818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2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52</xdr:row>
          <xdr:rowOff>76200</xdr:rowOff>
        </xdr:from>
        <xdr:to>
          <xdr:col>3</xdr:col>
          <xdr:colOff>942340</xdr:colOff>
          <xdr:row>53</xdr:row>
          <xdr:rowOff>109220</xdr:rowOff>
        </xdr:to>
        <xdr:sp macro="" textlink="">
          <xdr:nvSpPr>
            <xdr:cNvPr id="3892" name="Check Box 820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2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Nuro™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45</xdr:row>
          <xdr:rowOff>76200</xdr:rowOff>
        </xdr:from>
        <xdr:to>
          <xdr:col>3</xdr:col>
          <xdr:colOff>1214120</xdr:colOff>
          <xdr:row>47</xdr:row>
          <xdr:rowOff>147320</xdr:rowOff>
        </xdr:to>
        <xdr:sp macro="" textlink="">
          <xdr:nvSpPr>
            <xdr:cNvPr id="3895" name="Check Box 823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2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 Low Gas Option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47</xdr:row>
          <xdr:rowOff>7620</xdr:rowOff>
        </xdr:from>
        <xdr:to>
          <xdr:col>3</xdr:col>
          <xdr:colOff>1518920</xdr:colOff>
          <xdr:row>50</xdr:row>
          <xdr:rowOff>147320</xdr:rowOff>
        </xdr:to>
        <xdr:sp macro="" textlink="">
          <xdr:nvSpPr>
            <xdr:cNvPr id="3896" name="Check Box 824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2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OUTDOOR OPTION -           C750 / C900 / C1050                 ONLY - ENVI CONTROL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38100</xdr:rowOff>
        </xdr:from>
        <xdr:to>
          <xdr:col>3</xdr:col>
          <xdr:colOff>271780</xdr:colOff>
          <xdr:row>69</xdr:row>
          <xdr:rowOff>71120</xdr:rowOff>
        </xdr:to>
        <xdr:sp macro="" textlink="">
          <xdr:nvSpPr>
            <xdr:cNvPr id="3897" name="Check Box 825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2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68</xdr:row>
          <xdr:rowOff>45720</xdr:rowOff>
        </xdr:from>
        <xdr:to>
          <xdr:col>5</xdr:col>
          <xdr:colOff>490220</xdr:colOff>
          <xdr:row>69</xdr:row>
          <xdr:rowOff>76200</xdr:rowOff>
        </xdr:to>
        <xdr:sp macro="" textlink="">
          <xdr:nvSpPr>
            <xdr:cNvPr id="3898" name="Check Box 826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2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84667</xdr:colOff>
      <xdr:row>1</xdr:row>
      <xdr:rowOff>148166</xdr:rowOff>
    </xdr:from>
    <xdr:to>
      <xdr:col>5</xdr:col>
      <xdr:colOff>127000</xdr:colOff>
      <xdr:row>5</xdr:row>
      <xdr:rowOff>137583</xdr:rowOff>
    </xdr:to>
    <xdr:pic>
      <xdr:nvPicPr>
        <xdr:cNvPr id="51" name="Picture 50" descr="image00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201083"/>
          <a:ext cx="8890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583406</xdr:colOff>
      <xdr:row>33</xdr:row>
      <xdr:rowOff>35719</xdr:rowOff>
    </xdr:from>
    <xdr:to>
      <xdr:col>12</xdr:col>
      <xdr:colOff>728662</xdr:colOff>
      <xdr:row>33</xdr:row>
      <xdr:rowOff>35719</xdr:rowOff>
    </xdr:to>
    <xdr:sp macro="" textlink="">
      <xdr:nvSpPr>
        <xdr:cNvPr id="1949" name="Line 15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>
          <a:spLocks noChangeShapeType="1"/>
        </xdr:cNvSpPr>
      </xdr:nvSpPr>
      <xdr:spPr bwMode="auto">
        <a:xfrm>
          <a:off x="6929437" y="5464969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566737</xdr:colOff>
      <xdr:row>31</xdr:row>
      <xdr:rowOff>52387</xdr:rowOff>
    </xdr:from>
    <xdr:to>
      <xdr:col>12</xdr:col>
      <xdr:colOff>719137</xdr:colOff>
      <xdr:row>31</xdr:row>
      <xdr:rowOff>52387</xdr:rowOff>
    </xdr:to>
    <xdr:sp macro="" textlink="">
      <xdr:nvSpPr>
        <xdr:cNvPr id="1950" name="Line 107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>
          <a:spLocks noChangeShapeType="1"/>
        </xdr:cNvSpPr>
      </xdr:nvSpPr>
      <xdr:spPr bwMode="auto">
        <a:xfrm>
          <a:off x="6912768" y="5183981"/>
          <a:ext cx="21883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228600</xdr:colOff>
      <xdr:row>53</xdr:row>
      <xdr:rowOff>66675</xdr:rowOff>
    </xdr:from>
    <xdr:to>
      <xdr:col>4</xdr:col>
      <xdr:colOff>334645</xdr:colOff>
      <xdr:row>54</xdr:row>
      <xdr:rowOff>67944</xdr:rowOff>
    </xdr:to>
    <xdr:sp macro="" textlink="">
      <xdr:nvSpPr>
        <xdr:cNvPr id="1952" name="Text Box 114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 txBox="1">
          <a:spLocks noChangeArrowheads="1"/>
        </xdr:cNvSpPr>
      </xdr:nvSpPr>
      <xdr:spPr bwMode="auto">
        <a:xfrm>
          <a:off x="3495675" y="89344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377825</xdr:colOff>
      <xdr:row>53</xdr:row>
      <xdr:rowOff>12700</xdr:rowOff>
    </xdr:from>
    <xdr:ext cx="390525" cy="152400"/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>
          <a:spLocks noChangeArrowheads="1"/>
        </xdr:cNvSpPr>
      </xdr:nvSpPr>
      <xdr:spPr bwMode="auto">
        <a:xfrm>
          <a:off x="2511425" y="9664700"/>
          <a:ext cx="390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(STD N)</a:t>
          </a:r>
        </a:p>
      </xdr:txBody>
    </xdr:sp>
    <xdr:clientData/>
  </xdr:oneCellAnchor>
  <xdr:twoCellAnchor>
    <xdr:from>
      <xdr:col>3</xdr:col>
      <xdr:colOff>371475</xdr:colOff>
      <xdr:row>55</xdr:row>
      <xdr:rowOff>149225</xdr:rowOff>
    </xdr:from>
    <xdr:to>
      <xdr:col>3</xdr:col>
      <xdr:colOff>876300</xdr:colOff>
      <xdr:row>56</xdr:row>
      <xdr:rowOff>139700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>
          <a:spLocks noChangeArrowheads="1"/>
        </xdr:cNvSpPr>
      </xdr:nvSpPr>
      <xdr:spPr bwMode="auto">
        <a:xfrm>
          <a:off x="2505075" y="10182225"/>
          <a:ext cx="504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(STD W)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3</xdr:col>
      <xdr:colOff>514350</xdr:colOff>
      <xdr:row>8</xdr:row>
      <xdr:rowOff>0</xdr:rowOff>
    </xdr:from>
    <xdr:to>
      <xdr:col>3</xdr:col>
      <xdr:colOff>514350</xdr:colOff>
      <xdr:row>10</xdr:row>
      <xdr:rowOff>0</xdr:rowOff>
    </xdr:to>
    <xdr:cxnSp macro="">
      <xdr:nvCxnSpPr>
        <xdr:cNvPr id="1957" name="Straight Connector 12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CxnSpPr>
          <a:cxnSpLocks noChangeShapeType="1"/>
        </xdr:cNvCxnSpPr>
      </xdr:nvCxnSpPr>
      <xdr:spPr bwMode="auto">
        <a:xfrm rot="5400000">
          <a:off x="2443162" y="1395413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27</xdr:row>
          <xdr:rowOff>0</xdr:rowOff>
        </xdr:from>
        <xdr:to>
          <xdr:col>12</xdr:col>
          <xdr:colOff>146050</xdr:colOff>
          <xdr:row>28</xdr:row>
          <xdr:rowOff>152400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3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9</xdr:col>
          <xdr:colOff>139700</xdr:colOff>
          <xdr:row>28</xdr:row>
          <xdr:rowOff>6350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3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27</xdr:row>
          <xdr:rowOff>68580</xdr:rowOff>
        </xdr:from>
        <xdr:to>
          <xdr:col>9</xdr:col>
          <xdr:colOff>120650</xdr:colOff>
          <xdr:row>29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3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30</xdr:row>
          <xdr:rowOff>60960</xdr:rowOff>
        </xdr:from>
        <xdr:to>
          <xdr:col>8</xdr:col>
          <xdr:colOff>647700</xdr:colOff>
          <xdr:row>32</xdr:row>
          <xdr:rowOff>6350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3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32</xdr:row>
          <xdr:rowOff>30480</xdr:rowOff>
        </xdr:from>
        <xdr:to>
          <xdr:col>9</xdr:col>
          <xdr:colOff>368300</xdr:colOff>
          <xdr:row>33</xdr:row>
          <xdr:rowOff>101600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3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266700</xdr:colOff>
          <xdr:row>68</xdr:row>
          <xdr:rowOff>69850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3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450850</xdr:colOff>
          <xdr:row>68</xdr:row>
          <xdr:rowOff>69850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3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45</xdr:row>
          <xdr:rowOff>60960</xdr:rowOff>
        </xdr:from>
        <xdr:to>
          <xdr:col>2</xdr:col>
          <xdr:colOff>1098550</xdr:colOff>
          <xdr:row>46</xdr:row>
          <xdr:rowOff>82550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3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750,000 (Both)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48</xdr:row>
          <xdr:rowOff>38100</xdr:rowOff>
        </xdr:from>
        <xdr:to>
          <xdr:col>2</xdr:col>
          <xdr:colOff>1098550</xdr:colOff>
          <xdr:row>49</xdr:row>
          <xdr:rowOff>82550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3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1,500,000 (Both)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49</xdr:row>
          <xdr:rowOff>99060</xdr:rowOff>
        </xdr:from>
        <xdr:to>
          <xdr:col>2</xdr:col>
          <xdr:colOff>1066800</xdr:colOff>
          <xdr:row>50</xdr:row>
          <xdr:rowOff>120650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3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1,700,000 (Velox)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50</xdr:row>
          <xdr:rowOff>198120</xdr:rowOff>
        </xdr:from>
        <xdr:to>
          <xdr:col>2</xdr:col>
          <xdr:colOff>1073150</xdr:colOff>
          <xdr:row>52</xdr:row>
          <xdr:rowOff>31750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3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2,000,000 (Both)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52</xdr:row>
          <xdr:rowOff>68580</xdr:rowOff>
        </xdr:from>
        <xdr:to>
          <xdr:col>2</xdr:col>
          <xdr:colOff>990600</xdr:colOff>
          <xdr:row>54</xdr:row>
          <xdr:rowOff>6350</xdr:rowOff>
        </xdr:to>
        <xdr:sp macro="" textlink="">
          <xdr:nvSpPr>
            <xdr:cNvPr id="1114" name="Check Box 90" descr="  2,500,000 (MFD)&#10;  N-SERIES ONLY&#10;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3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2,500,000 (MFD)     N-SERIES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45</xdr:row>
          <xdr:rowOff>68580</xdr:rowOff>
        </xdr:from>
        <xdr:to>
          <xdr:col>3</xdr:col>
          <xdr:colOff>596900</xdr:colOff>
          <xdr:row>46</xdr:row>
          <xdr:rowOff>101600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3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48</xdr:row>
          <xdr:rowOff>38100</xdr:rowOff>
        </xdr:from>
        <xdr:to>
          <xdr:col>3</xdr:col>
          <xdr:colOff>565150</xdr:colOff>
          <xdr:row>49</xdr:row>
          <xdr:rowOff>63500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3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54</xdr:row>
          <xdr:rowOff>68580</xdr:rowOff>
        </xdr:from>
        <xdr:to>
          <xdr:col>3</xdr:col>
          <xdr:colOff>673100</xdr:colOff>
          <xdr:row>56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3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150#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36</xdr:row>
          <xdr:rowOff>45720</xdr:rowOff>
        </xdr:from>
        <xdr:to>
          <xdr:col>3</xdr:col>
          <xdr:colOff>374650</xdr:colOff>
          <xdr:row>37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3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36</xdr:row>
          <xdr:rowOff>30480</xdr:rowOff>
        </xdr:from>
        <xdr:to>
          <xdr:col>4</xdr:col>
          <xdr:colOff>863600</xdr:colOff>
          <xdr:row>37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3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53</xdr:row>
          <xdr:rowOff>99060</xdr:rowOff>
        </xdr:from>
        <xdr:to>
          <xdr:col>3</xdr:col>
          <xdr:colOff>571500</xdr:colOff>
          <xdr:row>54</xdr:row>
          <xdr:rowOff>114300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3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52</xdr:row>
          <xdr:rowOff>22860</xdr:rowOff>
        </xdr:from>
        <xdr:to>
          <xdr:col>3</xdr:col>
          <xdr:colOff>533400</xdr:colOff>
          <xdr:row>53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3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46</xdr:row>
          <xdr:rowOff>137160</xdr:rowOff>
        </xdr:from>
        <xdr:to>
          <xdr:col>3</xdr:col>
          <xdr:colOff>565150</xdr:colOff>
          <xdr:row>48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3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46</xdr:row>
          <xdr:rowOff>121920</xdr:rowOff>
        </xdr:from>
        <xdr:to>
          <xdr:col>2</xdr:col>
          <xdr:colOff>1098550</xdr:colOff>
          <xdr:row>47</xdr:row>
          <xdr:rowOff>152400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3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1,000,000 (Both)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49</xdr:row>
          <xdr:rowOff>99060</xdr:rowOff>
        </xdr:from>
        <xdr:to>
          <xdr:col>3</xdr:col>
          <xdr:colOff>533400</xdr:colOff>
          <xdr:row>50</xdr:row>
          <xdr:rowOff>120650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3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54</xdr:row>
          <xdr:rowOff>30480</xdr:rowOff>
        </xdr:from>
        <xdr:to>
          <xdr:col>2</xdr:col>
          <xdr:colOff>914400</xdr:colOff>
          <xdr:row>56</xdr:row>
          <xdr:rowOff>25400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3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3,000,000 (MFD) N-SERIES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50</xdr:row>
          <xdr:rowOff>137160</xdr:rowOff>
        </xdr:from>
        <xdr:to>
          <xdr:col>3</xdr:col>
          <xdr:colOff>533400</xdr:colOff>
          <xdr:row>52</xdr:row>
          <xdr:rowOff>6350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3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80#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37</xdr:row>
          <xdr:rowOff>60960</xdr:rowOff>
        </xdr:from>
        <xdr:to>
          <xdr:col>3</xdr:col>
          <xdr:colOff>755650</xdr:colOff>
          <xdr:row>38</xdr:row>
          <xdr:rowOff>190500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3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520700</xdr:colOff>
          <xdr:row>39</xdr:row>
          <xdr:rowOff>158750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3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922020</xdr:colOff>
          <xdr:row>38</xdr:row>
          <xdr:rowOff>160020</xdr:rowOff>
        </xdr:from>
        <xdr:to>
          <xdr:col>5</xdr:col>
          <xdr:colOff>215900</xdr:colOff>
          <xdr:row>40</xdr:row>
          <xdr:rowOff>25400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3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937260</xdr:colOff>
          <xdr:row>37</xdr:row>
          <xdr:rowOff>60960</xdr:rowOff>
        </xdr:from>
        <xdr:to>
          <xdr:col>5</xdr:col>
          <xdr:colOff>342900</xdr:colOff>
          <xdr:row>38</xdr:row>
          <xdr:rowOff>196850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3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41</xdr:row>
          <xdr:rowOff>99060</xdr:rowOff>
        </xdr:from>
        <xdr:to>
          <xdr:col>3</xdr:col>
          <xdr:colOff>234950</xdr:colOff>
          <xdr:row>42</xdr:row>
          <xdr:rowOff>82550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3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41</xdr:row>
          <xdr:rowOff>60960</xdr:rowOff>
        </xdr:from>
        <xdr:to>
          <xdr:col>5</xdr:col>
          <xdr:colOff>711200</xdr:colOff>
          <xdr:row>42</xdr:row>
          <xdr:rowOff>101600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3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41</xdr:row>
          <xdr:rowOff>45720</xdr:rowOff>
        </xdr:from>
        <xdr:to>
          <xdr:col>4</xdr:col>
          <xdr:colOff>692150</xdr:colOff>
          <xdr:row>42</xdr:row>
          <xdr:rowOff>114300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3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55</xdr:row>
          <xdr:rowOff>137160</xdr:rowOff>
        </xdr:from>
        <xdr:to>
          <xdr:col>1</xdr:col>
          <xdr:colOff>958850</xdr:colOff>
          <xdr:row>56</xdr:row>
          <xdr:rowOff>114300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3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230V VELOX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54</xdr:row>
          <xdr:rowOff>99060</xdr:rowOff>
        </xdr:from>
        <xdr:to>
          <xdr:col>1</xdr:col>
          <xdr:colOff>946150</xdr:colOff>
          <xdr:row>55</xdr:row>
          <xdr:rowOff>76200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3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120V VELOX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45</xdr:row>
          <xdr:rowOff>45720</xdr:rowOff>
        </xdr:from>
        <xdr:to>
          <xdr:col>1</xdr:col>
          <xdr:colOff>901700</xdr:colOff>
          <xdr:row>46</xdr:row>
          <xdr:rowOff>76200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3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MFD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46</xdr:row>
          <xdr:rowOff>182880</xdr:rowOff>
        </xdr:from>
        <xdr:to>
          <xdr:col>1</xdr:col>
          <xdr:colOff>539750</xdr:colOff>
          <xdr:row>47</xdr:row>
          <xdr:rowOff>184150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3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VELOX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49</xdr:row>
          <xdr:rowOff>83820</xdr:rowOff>
        </xdr:from>
        <xdr:to>
          <xdr:col>1</xdr:col>
          <xdr:colOff>615950</xdr:colOff>
          <xdr:row>50</xdr:row>
          <xdr:rowOff>114300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3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50</xdr:row>
          <xdr:rowOff>175260</xdr:rowOff>
        </xdr:from>
        <xdr:to>
          <xdr:col>1</xdr:col>
          <xdr:colOff>800100</xdr:colOff>
          <xdr:row>52</xdr:row>
          <xdr:rowOff>63500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3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266700</xdr:colOff>
          <xdr:row>68</xdr:row>
          <xdr:rowOff>69850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3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463550</xdr:colOff>
          <xdr:row>68</xdr:row>
          <xdr:rowOff>76200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3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266700</xdr:colOff>
          <xdr:row>68</xdr:row>
          <xdr:rowOff>69850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3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463550</xdr:colOff>
          <xdr:row>68</xdr:row>
          <xdr:rowOff>76200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3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127000</xdr:colOff>
      <xdr:row>1</xdr:row>
      <xdr:rowOff>179916</xdr:rowOff>
    </xdr:from>
    <xdr:to>
      <xdr:col>5</xdr:col>
      <xdr:colOff>127000</xdr:colOff>
      <xdr:row>5</xdr:row>
      <xdr:rowOff>148166</xdr:rowOff>
    </xdr:to>
    <xdr:pic>
      <xdr:nvPicPr>
        <xdr:cNvPr id="51" name="Picture 50" descr="image004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2583" y="243416"/>
          <a:ext cx="867834" cy="878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V="1">
          <a:off x="7320915" y="4796790"/>
          <a:ext cx="20212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957662" y="5005388"/>
          <a:ext cx="1586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334645</xdr:colOff>
      <xdr:row>55</xdr:row>
      <xdr:rowOff>1904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4279880" y="8220075"/>
          <a:ext cx="10477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38100</xdr:rowOff>
        </xdr:from>
        <xdr:to>
          <xdr:col>3</xdr:col>
          <xdr:colOff>311150</xdr:colOff>
          <xdr:row>69</xdr:row>
          <xdr:rowOff>82550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68</xdr:row>
          <xdr:rowOff>45720</xdr:rowOff>
        </xdr:from>
        <xdr:to>
          <xdr:col>5</xdr:col>
          <xdr:colOff>520700</xdr:colOff>
          <xdr:row>69</xdr:row>
          <xdr:rowOff>101600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48</xdr:row>
          <xdr:rowOff>83820</xdr:rowOff>
        </xdr:from>
        <xdr:to>
          <xdr:col>1</xdr:col>
          <xdr:colOff>673100</xdr:colOff>
          <xdr:row>49</xdr:row>
          <xdr:rowOff>139700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C750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45</xdr:row>
          <xdr:rowOff>0</xdr:rowOff>
        </xdr:from>
        <xdr:to>
          <xdr:col>1</xdr:col>
          <xdr:colOff>685800</xdr:colOff>
          <xdr:row>46</xdr:row>
          <xdr:rowOff>76200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46</xdr:row>
          <xdr:rowOff>45720</xdr:rowOff>
        </xdr:from>
        <xdr:to>
          <xdr:col>1</xdr:col>
          <xdr:colOff>711200</xdr:colOff>
          <xdr:row>47</xdr:row>
          <xdr:rowOff>114300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4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CM399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49</xdr:row>
          <xdr:rowOff>106680</xdr:rowOff>
        </xdr:from>
        <xdr:to>
          <xdr:col>1</xdr:col>
          <xdr:colOff>717550</xdr:colOff>
          <xdr:row>50</xdr:row>
          <xdr:rowOff>139700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45</xdr:row>
          <xdr:rowOff>22860</xdr:rowOff>
        </xdr:from>
        <xdr:to>
          <xdr:col>2</xdr:col>
          <xdr:colOff>723900</xdr:colOff>
          <xdr:row>46</xdr:row>
          <xdr:rowOff>114300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4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12</xdr:col>
          <xdr:colOff>44450</xdr:colOff>
          <xdr:row>28</xdr:row>
          <xdr:rowOff>101600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4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9</xdr:col>
          <xdr:colOff>139700</xdr:colOff>
          <xdr:row>28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4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9</xdr:col>
          <xdr:colOff>139700</xdr:colOff>
          <xdr:row>29</xdr:row>
          <xdr:rowOff>25400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4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76200</xdr:colOff>
          <xdr:row>32</xdr:row>
          <xdr:rowOff>25400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4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0</xdr:rowOff>
        </xdr:from>
        <xdr:to>
          <xdr:col>10</xdr:col>
          <xdr:colOff>63500</xdr:colOff>
          <xdr:row>33</xdr:row>
          <xdr:rowOff>107950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4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36</xdr:row>
          <xdr:rowOff>22860</xdr:rowOff>
        </xdr:from>
        <xdr:to>
          <xdr:col>3</xdr:col>
          <xdr:colOff>565150</xdr:colOff>
          <xdr:row>36</xdr:row>
          <xdr:rowOff>190500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4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36</xdr:row>
          <xdr:rowOff>30480</xdr:rowOff>
        </xdr:from>
        <xdr:to>
          <xdr:col>4</xdr:col>
          <xdr:colOff>444500</xdr:colOff>
          <xdr:row>36</xdr:row>
          <xdr:rowOff>190500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4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PROPANE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41</xdr:row>
          <xdr:rowOff>7620</xdr:rowOff>
        </xdr:from>
        <xdr:to>
          <xdr:col>3</xdr:col>
          <xdr:colOff>304800</xdr:colOff>
          <xdr:row>42</xdr:row>
          <xdr:rowOff>107950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4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41</xdr:row>
          <xdr:rowOff>38100</xdr:rowOff>
        </xdr:from>
        <xdr:to>
          <xdr:col>5</xdr:col>
          <xdr:colOff>273050</xdr:colOff>
          <xdr:row>42</xdr:row>
          <xdr:rowOff>114300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4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0</xdr:rowOff>
        </xdr:from>
        <xdr:to>
          <xdr:col>3</xdr:col>
          <xdr:colOff>787400</xdr:colOff>
          <xdr:row>39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4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520700</xdr:colOff>
          <xdr:row>41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4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1051560</xdr:colOff>
          <xdr:row>38</xdr:row>
          <xdr:rowOff>160020</xdr:rowOff>
        </xdr:from>
        <xdr:to>
          <xdr:col>5</xdr:col>
          <xdr:colOff>158750</xdr:colOff>
          <xdr:row>39</xdr:row>
          <xdr:rowOff>184150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4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1051560</xdr:colOff>
          <xdr:row>38</xdr:row>
          <xdr:rowOff>0</xdr:rowOff>
        </xdr:from>
        <xdr:to>
          <xdr:col>5</xdr:col>
          <xdr:colOff>387350</xdr:colOff>
          <xdr:row>39</xdr:row>
          <xdr:rowOff>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4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41</xdr:row>
          <xdr:rowOff>60960</xdr:rowOff>
        </xdr:from>
        <xdr:to>
          <xdr:col>4</xdr:col>
          <xdr:colOff>273050</xdr:colOff>
          <xdr:row>42</xdr:row>
          <xdr:rowOff>101600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4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47</xdr:row>
          <xdr:rowOff>76200</xdr:rowOff>
        </xdr:from>
        <xdr:to>
          <xdr:col>1</xdr:col>
          <xdr:colOff>673100</xdr:colOff>
          <xdr:row>48</xdr:row>
          <xdr:rowOff>120650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4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CM500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51</xdr:row>
          <xdr:rowOff>175260</xdr:rowOff>
        </xdr:from>
        <xdr:to>
          <xdr:col>3</xdr:col>
          <xdr:colOff>946150</xdr:colOff>
          <xdr:row>53</xdr:row>
          <xdr:rowOff>25400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4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45</xdr:row>
          <xdr:rowOff>22860</xdr:rowOff>
        </xdr:from>
        <xdr:to>
          <xdr:col>3</xdr:col>
          <xdr:colOff>946150</xdr:colOff>
          <xdr:row>46</xdr:row>
          <xdr:rowOff>158750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4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W/120 GALLON  TANK SKID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22860</xdr:rowOff>
        </xdr:from>
        <xdr:to>
          <xdr:col>3</xdr:col>
          <xdr:colOff>939800</xdr:colOff>
          <xdr:row>48</xdr:row>
          <xdr:rowOff>158750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4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W/200 GALLON TANK SKID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35718</xdr:colOff>
      <xdr:row>1</xdr:row>
      <xdr:rowOff>95250</xdr:rowOff>
    </xdr:from>
    <xdr:to>
      <xdr:col>5</xdr:col>
      <xdr:colOff>238124</xdr:colOff>
      <xdr:row>5</xdr:row>
      <xdr:rowOff>190498</xdr:rowOff>
    </xdr:to>
    <xdr:pic>
      <xdr:nvPicPr>
        <xdr:cNvPr id="32" name="Picture 31" descr="image00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7" y="154781"/>
          <a:ext cx="1047750" cy="103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31</xdr:row>
      <xdr:rowOff>133350</xdr:rowOff>
    </xdr:from>
    <xdr:to>
      <xdr:col>11</xdr:col>
      <xdr:colOff>800100</xdr:colOff>
      <xdr:row>31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V="1">
          <a:off x="7320915" y="4751070"/>
          <a:ext cx="20212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116682</xdr:colOff>
      <xdr:row>32</xdr:row>
      <xdr:rowOff>204788</xdr:rowOff>
    </xdr:from>
    <xdr:to>
      <xdr:col>12</xdr:col>
      <xdr:colOff>202407</xdr:colOff>
      <xdr:row>32</xdr:row>
      <xdr:rowOff>204788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7957662" y="4959668"/>
          <a:ext cx="15868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334645</xdr:colOff>
      <xdr:row>55</xdr:row>
      <xdr:rowOff>14605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4279880" y="818197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68</xdr:row>
          <xdr:rowOff>38100</xdr:rowOff>
        </xdr:from>
        <xdr:to>
          <xdr:col>3</xdr:col>
          <xdr:colOff>336550</xdr:colOff>
          <xdr:row>69</xdr:row>
          <xdr:rowOff>101600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68</xdr:row>
          <xdr:rowOff>45720</xdr:rowOff>
        </xdr:from>
        <xdr:to>
          <xdr:col>5</xdr:col>
          <xdr:colOff>558800</xdr:colOff>
          <xdr:row>69</xdr:row>
          <xdr:rowOff>107950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12</xdr:col>
          <xdr:colOff>101600</xdr:colOff>
          <xdr:row>28</xdr:row>
          <xdr:rowOff>44450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9</xdr:col>
          <xdr:colOff>158750</xdr:colOff>
          <xdr:row>28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9</xdr:col>
          <xdr:colOff>158750</xdr:colOff>
          <xdr:row>29</xdr:row>
          <xdr:rowOff>31750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5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101600</xdr:colOff>
          <xdr:row>32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0</xdr:rowOff>
        </xdr:from>
        <xdr:to>
          <xdr:col>10</xdr:col>
          <xdr:colOff>82550</xdr:colOff>
          <xdr:row>33</xdr:row>
          <xdr:rowOff>146050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5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41</xdr:row>
          <xdr:rowOff>137160</xdr:rowOff>
        </xdr:from>
        <xdr:to>
          <xdr:col>2</xdr:col>
          <xdr:colOff>520700</xdr:colOff>
          <xdr:row>44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5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PP'D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41</xdr:row>
          <xdr:rowOff>60960</xdr:rowOff>
        </xdr:from>
        <xdr:to>
          <xdr:col>3</xdr:col>
          <xdr:colOff>1054100</xdr:colOff>
          <xdr:row>42</xdr:row>
          <xdr:rowOff>152400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5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0</xdr:rowOff>
        </xdr:from>
        <xdr:to>
          <xdr:col>3</xdr:col>
          <xdr:colOff>755650</xdr:colOff>
          <xdr:row>39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5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IS PK THE BASIS OF 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520700</xdr:colOff>
          <xdr:row>41</xdr:row>
          <xdr:rowOff>25400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5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38</xdr:row>
          <xdr:rowOff>160020</xdr:rowOff>
        </xdr:from>
        <xdr:to>
          <xdr:col>5</xdr:col>
          <xdr:colOff>444500</xdr:colOff>
          <xdr:row>39</xdr:row>
          <xdr:rowOff>152400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5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NAMED EQUALLY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37</xdr:row>
          <xdr:rowOff>7620</xdr:rowOff>
        </xdr:from>
        <xdr:to>
          <xdr:col>5</xdr:col>
          <xdr:colOff>495300</xdr:colOff>
          <xdr:row>38</xdr:row>
          <xdr:rowOff>196850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5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41</xdr:row>
          <xdr:rowOff>60960</xdr:rowOff>
        </xdr:from>
        <xdr:to>
          <xdr:col>3</xdr:col>
          <xdr:colOff>444500</xdr:colOff>
          <xdr:row>41</xdr:row>
          <xdr:rowOff>177800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5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261938</xdr:colOff>
          <xdr:row>45</xdr:row>
          <xdr:rowOff>154781</xdr:rowOff>
        </xdr:from>
        <xdr:to>
          <xdr:col>3</xdr:col>
          <xdr:colOff>1452562</xdr:colOff>
          <xdr:row>56</xdr:row>
          <xdr:rowOff>174624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GrpSpPr/>
          </xdr:nvGrpSpPr>
          <xdr:grpSpPr>
            <a:xfrm>
              <a:off x="326708" y="6949281"/>
              <a:ext cx="3307397" cy="1943258"/>
              <a:chOff x="431801" y="6836822"/>
              <a:chExt cx="4992158" cy="1984381"/>
            </a:xfrm>
          </xdr:grpSpPr>
          <xdr:sp macro="" textlink="">
            <xdr:nvSpPr>
              <xdr:cNvPr id="13348" name="Check Box 36" hidden="1">
                <a:extLst>
                  <a:ext uri="{63B3BB69-23CF-44E3-9099-C40C66FF867C}">
                    <a14:compatExt spid="_x0000_s13348"/>
                  </a:ext>
                  <a:ext uri="{FF2B5EF4-FFF2-40B4-BE49-F238E27FC236}">
                    <a16:creationId xmlns:a16="http://schemas.microsoft.com/office/drawing/2014/main" id="{00000000-0008-0000-0500-000024340000}"/>
                  </a:ext>
                </a:extLst>
              </xdr:cNvPr>
              <xdr:cNvSpPr/>
            </xdr:nvSpPr>
            <xdr:spPr bwMode="auto">
              <a:xfrm>
                <a:off x="442385" y="7028392"/>
                <a:ext cx="4981574" cy="322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D3-44I  DUR_III,D3-44I,44PL,INST,DW</a:t>
                </a:r>
              </a:p>
            </xdr:txBody>
          </xdr:sp>
          <xdr:sp macro="" textlink="">
            <xdr:nvSpPr>
              <xdr:cNvPr id="13349" name="Check Box 37" hidden="1">
                <a:extLst>
                  <a:ext uri="{63B3BB69-23CF-44E3-9099-C40C66FF867C}">
                    <a14:compatExt spid="_x0000_s13349"/>
                  </a:ext>
                  <a:ext uri="{FF2B5EF4-FFF2-40B4-BE49-F238E27FC236}">
                    <a16:creationId xmlns:a16="http://schemas.microsoft.com/office/drawing/2014/main" id="{00000000-0008-0000-0500-000025340000}"/>
                  </a:ext>
                </a:extLst>
              </xdr:cNvPr>
              <xdr:cNvSpPr/>
            </xdr:nvSpPr>
            <xdr:spPr bwMode="auto">
              <a:xfrm>
                <a:off x="442382" y="7219949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  DUR_III,D3-44P,44PL,PMP,DW</a:t>
                </a:r>
              </a:p>
            </xdr:txBody>
          </xdr:sp>
          <xdr:sp macro="" textlink="">
            <xdr:nvSpPr>
              <xdr:cNvPr id="13350" name="Check Box 38" hidden="1">
                <a:extLst>
                  <a:ext uri="{63B3BB69-23CF-44E3-9099-C40C66FF867C}">
                    <a14:compatExt spid="_x0000_s13350"/>
                  </a:ext>
                  <a:ext uri="{FF2B5EF4-FFF2-40B4-BE49-F238E27FC236}">
                    <a16:creationId xmlns:a16="http://schemas.microsoft.com/office/drawing/2014/main" id="{00000000-0008-0000-0500-000026340000}"/>
                  </a:ext>
                </a:extLst>
              </xdr:cNvPr>
              <xdr:cNvSpPr/>
            </xdr:nvSpPr>
            <xdr:spPr bwMode="auto">
              <a:xfrm>
                <a:off x="442382" y="7400925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D3-44PE  DUR_III,D3-44PE,44PL,PMP,W/EXP_TNK,DW</a:t>
                </a:r>
              </a:p>
            </xdr:txBody>
          </xdr:sp>
          <xdr:sp macro="" textlink="">
            <xdr:nvSpPr>
              <xdr:cNvPr id="13351" name="Check Box 39" hidden="1">
                <a:extLst>
                  <a:ext uri="{63B3BB69-23CF-44E3-9099-C40C66FF867C}">
                    <a14:compatExt spid="_x0000_s13351"/>
                  </a:ext>
                  <a:ext uri="{FF2B5EF4-FFF2-40B4-BE49-F238E27FC236}">
                    <a16:creationId xmlns:a16="http://schemas.microsoft.com/office/drawing/2014/main" id="{00000000-0008-0000-0500-000027340000}"/>
                  </a:ext>
                </a:extLst>
              </xdr:cNvPr>
              <xdr:cNvSpPr/>
            </xdr:nvSpPr>
            <xdr:spPr bwMode="auto">
              <a:xfrm>
                <a:off x="442382" y="7592483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  DUR_III,D3-88,88PL,BASE_MOD,DW</a:t>
                </a:r>
              </a:p>
            </xdr:txBody>
          </xdr:sp>
          <xdr:sp macro="" textlink="">
            <xdr:nvSpPr>
              <xdr:cNvPr id="13352" name="Check Box 40" hidden="1">
                <a:extLst>
                  <a:ext uri="{63B3BB69-23CF-44E3-9099-C40C66FF867C}">
                    <a14:compatExt spid="_x0000_s13352"/>
                  </a:ext>
                  <a:ext uri="{FF2B5EF4-FFF2-40B4-BE49-F238E27FC236}">
                    <a16:creationId xmlns:a16="http://schemas.microsoft.com/office/drawing/2014/main" id="{00000000-0008-0000-0500-000028340000}"/>
                  </a:ext>
                </a:extLst>
              </xdr:cNvPr>
              <xdr:cNvSpPr/>
            </xdr:nvSpPr>
            <xdr:spPr bwMode="auto">
              <a:xfrm>
                <a:off x="442385" y="7773459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D3-88I  DUR_III,D3-88I,88PL,INST,DW</a:t>
                </a:r>
              </a:p>
            </xdr:txBody>
          </xdr:sp>
          <xdr:sp macro="" textlink="">
            <xdr:nvSpPr>
              <xdr:cNvPr id="13353" name="Check Box 41" hidden="1">
                <a:extLst>
                  <a:ext uri="{63B3BB69-23CF-44E3-9099-C40C66FF867C}">
                    <a14:compatExt spid="_x0000_s13353"/>
                  </a:ext>
                  <a:ext uri="{FF2B5EF4-FFF2-40B4-BE49-F238E27FC236}">
                    <a16:creationId xmlns:a16="http://schemas.microsoft.com/office/drawing/2014/main" id="{00000000-0008-0000-0500-000029340000}"/>
                  </a:ext>
                </a:extLst>
              </xdr:cNvPr>
              <xdr:cNvSpPr/>
            </xdr:nvSpPr>
            <xdr:spPr bwMode="auto">
              <a:xfrm>
                <a:off x="442382" y="7942793"/>
                <a:ext cx="4981574" cy="322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  DUR_III,D3-88P,88PL,PMP,DW</a:t>
                </a:r>
              </a:p>
            </xdr:txBody>
          </xdr:sp>
          <xdr:sp macro="" textlink="">
            <xdr:nvSpPr>
              <xdr:cNvPr id="13354" name="Check Box 42" hidden="1">
                <a:extLst>
                  <a:ext uri="{63B3BB69-23CF-44E3-9099-C40C66FF867C}">
                    <a14:compatExt spid="_x0000_s13354"/>
                  </a:ext>
                  <a:ext uri="{FF2B5EF4-FFF2-40B4-BE49-F238E27FC236}">
                    <a16:creationId xmlns:a16="http://schemas.microsoft.com/office/drawing/2014/main" id="{00000000-0008-0000-0500-00002A340000}"/>
                  </a:ext>
                </a:extLst>
              </xdr:cNvPr>
              <xdr:cNvSpPr/>
            </xdr:nvSpPr>
            <xdr:spPr bwMode="auto">
              <a:xfrm>
                <a:off x="442382" y="8124824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D3-88PE  DUR_III,D3-88PE,88PL,PMP,W/EXP_TNK,DW</a:t>
                </a:r>
              </a:p>
            </xdr:txBody>
          </xdr:sp>
          <xdr:sp macro="" textlink="">
            <xdr:nvSpPr>
              <xdr:cNvPr id="13355" name="Check Box 43" hidden="1">
                <a:extLst>
                  <a:ext uri="{63B3BB69-23CF-44E3-9099-C40C66FF867C}">
                    <a14:compatExt spid="_x0000_s13355"/>
                  </a:ext>
                  <a:ext uri="{FF2B5EF4-FFF2-40B4-BE49-F238E27FC236}">
                    <a16:creationId xmlns:a16="http://schemas.microsoft.com/office/drawing/2014/main" id="{00000000-0008-0000-0500-00002B340000}"/>
                  </a:ext>
                </a:extLst>
              </xdr:cNvPr>
              <xdr:cNvSpPr/>
            </xdr:nvSpPr>
            <xdr:spPr bwMode="auto">
              <a:xfrm>
                <a:off x="442382" y="8305800"/>
                <a:ext cx="498157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  DUR_III,D3-112,112PL,BASE_MOD,DW</a:t>
                </a:r>
              </a:p>
            </xdr:txBody>
          </xdr:sp>
          <xdr:sp macro="" textlink="">
            <xdr:nvSpPr>
              <xdr:cNvPr id="13356" name="Check Box 44" hidden="1">
                <a:extLst>
                  <a:ext uri="{63B3BB69-23CF-44E3-9099-C40C66FF867C}">
                    <a14:compatExt spid="_x0000_s13356"/>
                  </a:ext>
                  <a:ext uri="{FF2B5EF4-FFF2-40B4-BE49-F238E27FC236}">
                    <a16:creationId xmlns:a16="http://schemas.microsoft.com/office/drawing/2014/main" id="{00000000-0008-0000-0500-00002C340000}"/>
                  </a:ext>
                </a:extLst>
              </xdr:cNvPr>
              <xdr:cNvSpPr/>
            </xdr:nvSpPr>
            <xdr:spPr bwMode="auto">
              <a:xfrm>
                <a:off x="431801" y="8497352"/>
                <a:ext cx="4981574" cy="3238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D3-112I  DUR_III,D3-112I,112PL,INST,DW</a:t>
                </a:r>
              </a:p>
            </xdr:txBody>
          </xdr:sp>
          <xdr:sp macro="" textlink="">
            <xdr:nvSpPr>
              <xdr:cNvPr id="13357" name="Check Box 45" hidden="1">
                <a:extLst>
                  <a:ext uri="{63B3BB69-23CF-44E3-9099-C40C66FF867C}">
                    <a14:compatExt spid="_x0000_s13357"/>
                  </a:ext>
                  <a:ext uri="{FF2B5EF4-FFF2-40B4-BE49-F238E27FC236}">
                    <a16:creationId xmlns:a16="http://schemas.microsoft.com/office/drawing/2014/main" id="{00000000-0008-0000-0500-00002D340000}"/>
                  </a:ext>
                </a:extLst>
              </xdr:cNvPr>
              <xdr:cNvSpPr/>
            </xdr:nvSpPr>
            <xdr:spPr bwMode="auto">
              <a:xfrm>
                <a:off x="442382" y="6836822"/>
                <a:ext cx="4981574" cy="322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D3-44   DUR_III,D3-44,44PL,BASE_MOD,DW 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95250</xdr:colOff>
      <xdr:row>1</xdr:row>
      <xdr:rowOff>142876</xdr:rowOff>
    </xdr:from>
    <xdr:to>
      <xdr:col>5</xdr:col>
      <xdr:colOff>214312</xdr:colOff>
      <xdr:row>5</xdr:row>
      <xdr:rowOff>142875</xdr:rowOff>
    </xdr:to>
    <xdr:pic>
      <xdr:nvPicPr>
        <xdr:cNvPr id="33" name="Picture 32" descr="image00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469" y="202407"/>
          <a:ext cx="964406" cy="84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32</xdr:row>
      <xdr:rowOff>57150</xdr:rowOff>
    </xdr:from>
    <xdr:to>
      <xdr:col>11</xdr:col>
      <xdr:colOff>685800</xdr:colOff>
      <xdr:row>32</xdr:row>
      <xdr:rowOff>57150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V="1">
          <a:off x="6831806" y="5403056"/>
          <a:ext cx="183118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45244</xdr:colOff>
      <xdr:row>33</xdr:row>
      <xdr:rowOff>38100</xdr:rowOff>
    </xdr:from>
    <xdr:to>
      <xdr:col>12</xdr:col>
      <xdr:colOff>130969</xdr:colOff>
      <xdr:row>33</xdr:row>
      <xdr:rowOff>38100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7379494" y="5574506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228600</xdr:colOff>
      <xdr:row>53</xdr:row>
      <xdr:rowOff>142875</xdr:rowOff>
    </xdr:from>
    <xdr:to>
      <xdr:col>23</xdr:col>
      <xdr:colOff>333375</xdr:colOff>
      <xdr:row>54</xdr:row>
      <xdr:rowOff>161925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3496925" y="82296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51045</xdr:colOff>
      <xdr:row>56</xdr:row>
      <xdr:rowOff>54952</xdr:rowOff>
    </xdr:from>
    <xdr:to>
      <xdr:col>2</xdr:col>
      <xdr:colOff>759070</xdr:colOff>
      <xdr:row>57</xdr:row>
      <xdr:rowOff>147026</xdr:rowOff>
    </xdr:to>
    <xdr:sp macro="" textlink="">
      <xdr:nvSpPr>
        <xdr:cNvPr id="6" name="Text Box 7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91468" y="9623914"/>
          <a:ext cx="708025" cy="275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628650</xdr:colOff>
      <xdr:row>1</xdr:row>
      <xdr:rowOff>57150</xdr:rowOff>
    </xdr:from>
    <xdr:to>
      <xdr:col>8</xdr:col>
      <xdr:colOff>94910</xdr:colOff>
      <xdr:row>4</xdr:row>
      <xdr:rowOff>133350</xdr:rowOff>
    </xdr:to>
    <xdr:pic>
      <xdr:nvPicPr>
        <xdr:cNvPr id="7" name="Picture 129" descr="HARSCO_INDUSTRIAL-PK_no bkgnd copy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114300"/>
          <a:ext cx="242615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67</xdr:row>
          <xdr:rowOff>38100</xdr:rowOff>
        </xdr:from>
        <xdr:to>
          <xdr:col>3</xdr:col>
          <xdr:colOff>274320</xdr:colOff>
          <xdr:row>68</xdr:row>
          <xdr:rowOff>60960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67</xdr:row>
          <xdr:rowOff>45720</xdr:rowOff>
        </xdr:from>
        <xdr:to>
          <xdr:col>5</xdr:col>
          <xdr:colOff>487680</xdr:colOff>
          <xdr:row>68</xdr:row>
          <xdr:rowOff>76200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45</xdr:row>
          <xdr:rowOff>68580</xdr:rowOff>
        </xdr:from>
        <xdr:to>
          <xdr:col>1</xdr:col>
          <xdr:colOff>678180</xdr:colOff>
          <xdr:row>46</xdr:row>
          <xdr:rowOff>137160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SC-3000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1</xdr:col>
          <xdr:colOff>693420</xdr:colOff>
          <xdr:row>48</xdr:row>
          <xdr:rowOff>83820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SC-4000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45</xdr:row>
          <xdr:rowOff>7620</xdr:rowOff>
        </xdr:from>
        <xdr:to>
          <xdr:col>2</xdr:col>
          <xdr:colOff>601980</xdr:colOff>
          <xdr:row>46</xdr:row>
          <xdr:rowOff>83820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46</xdr:row>
          <xdr:rowOff>38100</xdr:rowOff>
        </xdr:from>
        <xdr:to>
          <xdr:col>2</xdr:col>
          <xdr:colOff>617220</xdr:colOff>
          <xdr:row>47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48</xdr:row>
          <xdr:rowOff>106680</xdr:rowOff>
        </xdr:from>
        <xdr:to>
          <xdr:col>2</xdr:col>
          <xdr:colOff>601980</xdr:colOff>
          <xdr:row>50</xdr:row>
          <xdr:rowOff>99060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47</xdr:row>
          <xdr:rowOff>68580</xdr:rowOff>
        </xdr:from>
        <xdr:to>
          <xdr:col>2</xdr:col>
          <xdr:colOff>601980</xdr:colOff>
          <xdr:row>49</xdr:row>
          <xdr:rowOff>22860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51</xdr:row>
          <xdr:rowOff>106680</xdr:rowOff>
        </xdr:from>
        <xdr:to>
          <xdr:col>2</xdr:col>
          <xdr:colOff>601980</xdr:colOff>
          <xdr:row>53</xdr:row>
          <xdr:rowOff>68580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50</xdr:row>
          <xdr:rowOff>60960</xdr:rowOff>
        </xdr:from>
        <xdr:to>
          <xdr:col>2</xdr:col>
          <xdr:colOff>601980</xdr:colOff>
          <xdr:row>52</xdr:row>
          <xdr:rowOff>22860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80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144780</xdr:rowOff>
        </xdr:from>
        <xdr:to>
          <xdr:col>12</xdr:col>
          <xdr:colOff>114300</xdr:colOff>
          <xdr:row>28</xdr:row>
          <xdr:rowOff>182880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FOR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26</xdr:row>
          <xdr:rowOff>30480</xdr:rowOff>
        </xdr:from>
        <xdr:to>
          <xdr:col>9</xdr:col>
          <xdr:colOff>99060</xdr:colOff>
          <xdr:row>28</xdr:row>
          <xdr:rowOff>45720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 SOONER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27</xdr:row>
          <xdr:rowOff>83820</xdr:rowOff>
        </xdr:from>
        <xdr:to>
          <xdr:col>9</xdr:col>
          <xdr:colOff>99060</xdr:colOff>
          <xdr:row>29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30</xdr:row>
          <xdr:rowOff>114300</xdr:rowOff>
        </xdr:from>
        <xdr:to>
          <xdr:col>9</xdr:col>
          <xdr:colOff>60960</xdr:colOff>
          <xdr:row>32</xdr:row>
          <xdr:rowOff>99060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32</xdr:row>
          <xdr:rowOff>22860</xdr:rowOff>
        </xdr:from>
        <xdr:to>
          <xdr:col>10</xdr:col>
          <xdr:colOff>22860</xdr:colOff>
          <xdr:row>33</xdr:row>
          <xdr:rowOff>106680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35</xdr:row>
          <xdr:rowOff>45720</xdr:rowOff>
        </xdr:from>
        <xdr:to>
          <xdr:col>3</xdr:col>
          <xdr:colOff>403860</xdr:colOff>
          <xdr:row>36</xdr:row>
          <xdr:rowOff>175260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NATURAL 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41</xdr:row>
          <xdr:rowOff>137160</xdr:rowOff>
        </xdr:from>
        <xdr:to>
          <xdr:col>2</xdr:col>
          <xdr:colOff>518160</xdr:colOff>
          <xdr:row>43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PP'D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41</xdr:row>
          <xdr:rowOff>60960</xdr:rowOff>
        </xdr:from>
        <xdr:to>
          <xdr:col>3</xdr:col>
          <xdr:colOff>1013460</xdr:colOff>
          <xdr:row>42</xdr:row>
          <xdr:rowOff>114300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53</xdr:row>
          <xdr:rowOff>22860</xdr:rowOff>
        </xdr:from>
        <xdr:to>
          <xdr:col>2</xdr:col>
          <xdr:colOff>601980</xdr:colOff>
          <xdr:row>54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125 PSI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45</xdr:row>
          <xdr:rowOff>60960</xdr:rowOff>
        </xdr:from>
        <xdr:to>
          <xdr:col>3</xdr:col>
          <xdr:colOff>822960</xdr:colOff>
          <xdr:row>46</xdr:row>
          <xdr:rowOff>99060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208/240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47</xdr:row>
          <xdr:rowOff>0</xdr:rowOff>
        </xdr:from>
        <xdr:to>
          <xdr:col>3</xdr:col>
          <xdr:colOff>822960</xdr:colOff>
          <xdr:row>48</xdr:row>
          <xdr:rowOff>45720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480 Volt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0</xdr:rowOff>
        </xdr:from>
        <xdr:to>
          <xdr:col>3</xdr:col>
          <xdr:colOff>144780</xdr:colOff>
          <xdr:row>39</xdr:row>
          <xdr:rowOff>68580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BASE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38</xdr:row>
          <xdr:rowOff>175260</xdr:rowOff>
        </xdr:from>
        <xdr:to>
          <xdr:col>2</xdr:col>
          <xdr:colOff>518160</xdr:colOff>
          <xdr:row>40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160020</xdr:rowOff>
        </xdr:from>
        <xdr:to>
          <xdr:col>5</xdr:col>
          <xdr:colOff>38100</xdr:colOff>
          <xdr:row>40</xdr:row>
          <xdr:rowOff>7620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NAMED EQUAL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4</xdr:col>
          <xdr:colOff>350520</xdr:colOff>
          <xdr:row>39</xdr:row>
          <xdr:rowOff>68580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HIP-K NOT NAMED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40</xdr:row>
          <xdr:rowOff>30480</xdr:rowOff>
        </xdr:from>
        <xdr:to>
          <xdr:col>3</xdr:col>
          <xdr:colOff>373380</xdr:colOff>
          <xdr:row>42</xdr:row>
          <xdr:rowOff>60960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FOB 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54</xdr:row>
          <xdr:rowOff>68580</xdr:rowOff>
        </xdr:from>
        <xdr:to>
          <xdr:col>2</xdr:col>
          <xdr:colOff>601980</xdr:colOff>
          <xdr:row>56</xdr:row>
          <xdr:rowOff>30480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150 PSI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21</xdr:row>
          <xdr:rowOff>7620</xdr:rowOff>
        </xdr:from>
        <xdr:to>
          <xdr:col>9</xdr:col>
          <xdr:colOff>158750</xdr:colOff>
          <xdr:row>22</xdr:row>
          <xdr:rowOff>69850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7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TRUCK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22</xdr:row>
          <xdr:rowOff>45720</xdr:rowOff>
        </xdr:from>
        <xdr:to>
          <xdr:col>10</xdr:col>
          <xdr:colOff>120650</xdr:colOff>
          <xdr:row>23</xdr:row>
          <xdr:rowOff>101600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7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 - SPECIFY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365760</xdr:colOff>
          <xdr:row>27</xdr:row>
          <xdr:rowOff>68580</xdr:rowOff>
        </xdr:from>
        <xdr:to>
          <xdr:col>12</xdr:col>
          <xdr:colOff>457200</xdr:colOff>
          <xdr:row>29</xdr:row>
          <xdr:rowOff>69850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7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PREPAID &amp; CHARGE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26</xdr:row>
          <xdr:rowOff>38100</xdr:rowOff>
        </xdr:from>
        <xdr:to>
          <xdr:col>10</xdr:col>
          <xdr:colOff>273050</xdr:colOff>
          <xdr:row>28</xdr:row>
          <xdr:rowOff>38100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7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PARTY BILL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27</xdr:row>
          <xdr:rowOff>160020</xdr:rowOff>
        </xdr:from>
        <xdr:to>
          <xdr:col>9</xdr:col>
          <xdr:colOff>215900</xdr:colOff>
          <xdr:row>29</xdr:row>
          <xdr:rowOff>146050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7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COLLECT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65</xdr:row>
          <xdr:rowOff>45720</xdr:rowOff>
        </xdr:from>
        <xdr:to>
          <xdr:col>3</xdr:col>
          <xdr:colOff>463550</xdr:colOff>
          <xdr:row>66</xdr:row>
          <xdr:rowOff>69850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7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 -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65</xdr:row>
          <xdr:rowOff>76200</xdr:rowOff>
        </xdr:from>
        <xdr:to>
          <xdr:col>5</xdr:col>
          <xdr:colOff>488950</xdr:colOff>
          <xdr:row>66</xdr:row>
          <xdr:rowOff>101600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7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EXEMP. CERT. REQ.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23</xdr:row>
          <xdr:rowOff>76200</xdr:rowOff>
        </xdr:from>
        <xdr:to>
          <xdr:col>10</xdr:col>
          <xdr:colOff>120650</xdr:colOff>
          <xdr:row>24</xdr:row>
          <xdr:rowOff>139700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7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U.P.S.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24</xdr:row>
          <xdr:rowOff>99060</xdr:rowOff>
        </xdr:from>
        <xdr:to>
          <xdr:col>10</xdr:col>
          <xdr:colOff>120650</xdr:colOff>
          <xdr:row>26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7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FED 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388620</xdr:colOff>
          <xdr:row>21</xdr:row>
          <xdr:rowOff>76200</xdr:rowOff>
        </xdr:from>
        <xdr:to>
          <xdr:col>12</xdr:col>
          <xdr:colOff>82550</xdr:colOff>
          <xdr:row>22</xdr:row>
          <xdr:rowOff>120650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7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NEXT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388620</xdr:colOff>
          <xdr:row>22</xdr:row>
          <xdr:rowOff>121920</xdr:rowOff>
        </xdr:from>
        <xdr:to>
          <xdr:col>12</xdr:col>
          <xdr:colOff>82550</xdr:colOff>
          <xdr:row>24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7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SECOND DAY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83342</xdr:colOff>
      <xdr:row>1</xdr:row>
      <xdr:rowOff>166686</xdr:rowOff>
    </xdr:from>
    <xdr:to>
      <xdr:col>5</xdr:col>
      <xdr:colOff>23813</xdr:colOff>
      <xdr:row>5</xdr:row>
      <xdr:rowOff>130967</xdr:rowOff>
    </xdr:to>
    <xdr:pic>
      <xdr:nvPicPr>
        <xdr:cNvPr id="16" name="Picture 15" descr="image00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0405" y="333374"/>
          <a:ext cx="785814" cy="750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://www.pattersonkelley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54.xml"/><Relationship Id="rId20" Type="http://schemas.openxmlformats.org/officeDocument/2006/relationships/ctrlProp" Target="../ctrlProps/ctrlProp58.xml"/><Relationship Id="rId29" Type="http://schemas.openxmlformats.org/officeDocument/2006/relationships/ctrlProp" Target="../ctrlProps/ctrlProp67.xml"/><Relationship Id="rId1" Type="http://schemas.openxmlformats.org/officeDocument/2006/relationships/hyperlink" Target="http://www.pattersonkelley.com/" TargetMode="External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26" Type="http://schemas.openxmlformats.org/officeDocument/2006/relationships/ctrlProp" Target="../ctrlProps/ctrlProp96.xml"/><Relationship Id="rId39" Type="http://schemas.openxmlformats.org/officeDocument/2006/relationships/ctrlProp" Target="../ctrlProps/ctrlProp10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91.xml"/><Relationship Id="rId34" Type="http://schemas.openxmlformats.org/officeDocument/2006/relationships/ctrlProp" Target="../ctrlProps/ctrlProp104.xml"/><Relationship Id="rId42" Type="http://schemas.openxmlformats.org/officeDocument/2006/relationships/ctrlProp" Target="../ctrlProps/ctrlProp112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5" Type="http://schemas.openxmlformats.org/officeDocument/2006/relationships/ctrlProp" Target="../ctrlProps/ctrlProp95.xml"/><Relationship Id="rId33" Type="http://schemas.openxmlformats.org/officeDocument/2006/relationships/ctrlProp" Target="../ctrlProps/ctrlProp103.xml"/><Relationship Id="rId38" Type="http://schemas.openxmlformats.org/officeDocument/2006/relationships/ctrlProp" Target="../ctrlProps/ctrlProp10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29" Type="http://schemas.openxmlformats.org/officeDocument/2006/relationships/ctrlProp" Target="../ctrlProps/ctrlProp99.xml"/><Relationship Id="rId41" Type="http://schemas.openxmlformats.org/officeDocument/2006/relationships/ctrlProp" Target="../ctrlProps/ctrlProp11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24" Type="http://schemas.openxmlformats.org/officeDocument/2006/relationships/ctrlProp" Target="../ctrlProps/ctrlProp94.xml"/><Relationship Id="rId32" Type="http://schemas.openxmlformats.org/officeDocument/2006/relationships/ctrlProp" Target="../ctrlProps/ctrlProp102.xml"/><Relationship Id="rId37" Type="http://schemas.openxmlformats.org/officeDocument/2006/relationships/ctrlProp" Target="../ctrlProps/ctrlProp107.xml"/><Relationship Id="rId40" Type="http://schemas.openxmlformats.org/officeDocument/2006/relationships/ctrlProp" Target="../ctrlProps/ctrlProp110.xml"/><Relationship Id="rId45" Type="http://schemas.openxmlformats.org/officeDocument/2006/relationships/ctrlProp" Target="../ctrlProps/ctrlProp115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23" Type="http://schemas.openxmlformats.org/officeDocument/2006/relationships/ctrlProp" Target="../ctrlProps/ctrlProp93.xml"/><Relationship Id="rId28" Type="http://schemas.openxmlformats.org/officeDocument/2006/relationships/ctrlProp" Target="../ctrlProps/ctrlProp98.xml"/><Relationship Id="rId36" Type="http://schemas.openxmlformats.org/officeDocument/2006/relationships/ctrlProp" Target="../ctrlProps/ctrlProp106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31" Type="http://schemas.openxmlformats.org/officeDocument/2006/relationships/ctrlProp" Target="../ctrlProps/ctrlProp101.xml"/><Relationship Id="rId44" Type="http://schemas.openxmlformats.org/officeDocument/2006/relationships/ctrlProp" Target="../ctrlProps/ctrlProp114.xml"/><Relationship Id="rId4" Type="http://schemas.openxmlformats.org/officeDocument/2006/relationships/ctrlProp" Target="../ctrlProps/ctrlProp74.x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Relationship Id="rId22" Type="http://schemas.openxmlformats.org/officeDocument/2006/relationships/ctrlProp" Target="../ctrlProps/ctrlProp92.xml"/><Relationship Id="rId27" Type="http://schemas.openxmlformats.org/officeDocument/2006/relationships/ctrlProp" Target="../ctrlProps/ctrlProp97.xml"/><Relationship Id="rId30" Type="http://schemas.openxmlformats.org/officeDocument/2006/relationships/ctrlProp" Target="../ctrlProps/ctrlProp100.xml"/><Relationship Id="rId35" Type="http://schemas.openxmlformats.org/officeDocument/2006/relationships/ctrlProp" Target="../ctrlProps/ctrlProp105.xml"/><Relationship Id="rId43" Type="http://schemas.openxmlformats.org/officeDocument/2006/relationships/ctrlProp" Target="../ctrlProps/ctrlProp1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13" Type="http://schemas.openxmlformats.org/officeDocument/2006/relationships/ctrlProp" Target="../ctrlProps/ctrlProp125.xml"/><Relationship Id="rId18" Type="http://schemas.openxmlformats.org/officeDocument/2006/relationships/ctrlProp" Target="../ctrlProps/ctrlProp130.xml"/><Relationship Id="rId26" Type="http://schemas.openxmlformats.org/officeDocument/2006/relationships/ctrlProp" Target="../ctrlProps/ctrlProp138.xml"/><Relationship Id="rId39" Type="http://schemas.openxmlformats.org/officeDocument/2006/relationships/ctrlProp" Target="../ctrlProps/ctrlProp15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33.xml"/><Relationship Id="rId34" Type="http://schemas.openxmlformats.org/officeDocument/2006/relationships/ctrlProp" Target="../ctrlProps/ctrlProp146.xml"/><Relationship Id="rId42" Type="http://schemas.openxmlformats.org/officeDocument/2006/relationships/ctrlProp" Target="../ctrlProps/ctrlProp154.xml"/><Relationship Id="rId7" Type="http://schemas.openxmlformats.org/officeDocument/2006/relationships/ctrlProp" Target="../ctrlProps/ctrlProp119.xml"/><Relationship Id="rId12" Type="http://schemas.openxmlformats.org/officeDocument/2006/relationships/ctrlProp" Target="../ctrlProps/ctrlProp124.xml"/><Relationship Id="rId17" Type="http://schemas.openxmlformats.org/officeDocument/2006/relationships/ctrlProp" Target="../ctrlProps/ctrlProp129.xml"/><Relationship Id="rId25" Type="http://schemas.openxmlformats.org/officeDocument/2006/relationships/ctrlProp" Target="../ctrlProps/ctrlProp137.xml"/><Relationship Id="rId33" Type="http://schemas.openxmlformats.org/officeDocument/2006/relationships/ctrlProp" Target="../ctrlProps/ctrlProp145.xml"/><Relationship Id="rId38" Type="http://schemas.openxmlformats.org/officeDocument/2006/relationships/ctrlProp" Target="../ctrlProps/ctrlProp15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8.xml"/><Relationship Id="rId20" Type="http://schemas.openxmlformats.org/officeDocument/2006/relationships/ctrlProp" Target="../ctrlProps/ctrlProp132.xml"/><Relationship Id="rId29" Type="http://schemas.openxmlformats.org/officeDocument/2006/relationships/ctrlProp" Target="../ctrlProps/ctrlProp141.xml"/><Relationship Id="rId41" Type="http://schemas.openxmlformats.org/officeDocument/2006/relationships/ctrlProp" Target="../ctrlProps/ctrlProp15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8.xml"/><Relationship Id="rId11" Type="http://schemas.openxmlformats.org/officeDocument/2006/relationships/ctrlProp" Target="../ctrlProps/ctrlProp123.xml"/><Relationship Id="rId24" Type="http://schemas.openxmlformats.org/officeDocument/2006/relationships/ctrlProp" Target="../ctrlProps/ctrlProp136.xml"/><Relationship Id="rId32" Type="http://schemas.openxmlformats.org/officeDocument/2006/relationships/ctrlProp" Target="../ctrlProps/ctrlProp144.xml"/><Relationship Id="rId37" Type="http://schemas.openxmlformats.org/officeDocument/2006/relationships/ctrlProp" Target="../ctrlProps/ctrlProp149.xml"/><Relationship Id="rId40" Type="http://schemas.openxmlformats.org/officeDocument/2006/relationships/ctrlProp" Target="../ctrlProps/ctrlProp152.xml"/><Relationship Id="rId5" Type="http://schemas.openxmlformats.org/officeDocument/2006/relationships/ctrlProp" Target="../ctrlProps/ctrlProp117.xml"/><Relationship Id="rId15" Type="http://schemas.openxmlformats.org/officeDocument/2006/relationships/ctrlProp" Target="../ctrlProps/ctrlProp127.xml"/><Relationship Id="rId23" Type="http://schemas.openxmlformats.org/officeDocument/2006/relationships/ctrlProp" Target="../ctrlProps/ctrlProp135.xml"/><Relationship Id="rId28" Type="http://schemas.openxmlformats.org/officeDocument/2006/relationships/ctrlProp" Target="../ctrlProps/ctrlProp140.xml"/><Relationship Id="rId36" Type="http://schemas.openxmlformats.org/officeDocument/2006/relationships/ctrlProp" Target="../ctrlProps/ctrlProp148.xml"/><Relationship Id="rId10" Type="http://schemas.openxmlformats.org/officeDocument/2006/relationships/ctrlProp" Target="../ctrlProps/ctrlProp122.xml"/><Relationship Id="rId19" Type="http://schemas.openxmlformats.org/officeDocument/2006/relationships/ctrlProp" Target="../ctrlProps/ctrlProp131.xml"/><Relationship Id="rId31" Type="http://schemas.openxmlformats.org/officeDocument/2006/relationships/ctrlProp" Target="../ctrlProps/ctrlProp143.xml"/><Relationship Id="rId44" Type="http://schemas.openxmlformats.org/officeDocument/2006/relationships/ctrlProp" Target="../ctrlProps/ctrlProp156.xml"/><Relationship Id="rId4" Type="http://schemas.openxmlformats.org/officeDocument/2006/relationships/ctrlProp" Target="../ctrlProps/ctrlProp116.xml"/><Relationship Id="rId9" Type="http://schemas.openxmlformats.org/officeDocument/2006/relationships/ctrlProp" Target="../ctrlProps/ctrlProp121.xml"/><Relationship Id="rId14" Type="http://schemas.openxmlformats.org/officeDocument/2006/relationships/ctrlProp" Target="../ctrlProps/ctrlProp126.xml"/><Relationship Id="rId22" Type="http://schemas.openxmlformats.org/officeDocument/2006/relationships/ctrlProp" Target="../ctrlProps/ctrlProp134.xml"/><Relationship Id="rId27" Type="http://schemas.openxmlformats.org/officeDocument/2006/relationships/ctrlProp" Target="../ctrlProps/ctrlProp139.xml"/><Relationship Id="rId30" Type="http://schemas.openxmlformats.org/officeDocument/2006/relationships/ctrlProp" Target="../ctrlProps/ctrlProp142.xml"/><Relationship Id="rId35" Type="http://schemas.openxmlformats.org/officeDocument/2006/relationships/ctrlProp" Target="../ctrlProps/ctrlProp147.xml"/><Relationship Id="rId43" Type="http://schemas.openxmlformats.org/officeDocument/2006/relationships/ctrlProp" Target="../ctrlProps/ctrlProp15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18" Type="http://schemas.openxmlformats.org/officeDocument/2006/relationships/ctrlProp" Target="../ctrlProps/ctrlProp171.xml"/><Relationship Id="rId26" Type="http://schemas.openxmlformats.org/officeDocument/2006/relationships/ctrlProp" Target="../ctrlProps/ctrlProp17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4.x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17" Type="http://schemas.openxmlformats.org/officeDocument/2006/relationships/ctrlProp" Target="../ctrlProps/ctrlProp170.xml"/><Relationship Id="rId25" Type="http://schemas.openxmlformats.org/officeDocument/2006/relationships/ctrlProp" Target="../ctrlProps/ctrlProp17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9.xml"/><Relationship Id="rId20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24" Type="http://schemas.openxmlformats.org/officeDocument/2006/relationships/ctrlProp" Target="../ctrlProps/ctrlProp177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23" Type="http://schemas.openxmlformats.org/officeDocument/2006/relationships/ctrlProp" Target="../ctrlProps/ctrlProp176.xml"/><Relationship Id="rId28" Type="http://schemas.openxmlformats.org/officeDocument/2006/relationships/ctrlProp" Target="../ctrlProps/ctrlProp181.xml"/><Relationship Id="rId10" Type="http://schemas.openxmlformats.org/officeDocument/2006/relationships/ctrlProp" Target="../ctrlProps/ctrlProp163.xml"/><Relationship Id="rId19" Type="http://schemas.openxmlformats.org/officeDocument/2006/relationships/ctrlProp" Target="../ctrlProps/ctrlProp172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Relationship Id="rId22" Type="http://schemas.openxmlformats.org/officeDocument/2006/relationships/ctrlProp" Target="../ctrlProps/ctrlProp175.xml"/><Relationship Id="rId27" Type="http://schemas.openxmlformats.org/officeDocument/2006/relationships/ctrlProp" Target="../ctrlProps/ctrlProp18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6.xml"/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26" Type="http://schemas.openxmlformats.org/officeDocument/2006/relationships/ctrlProp" Target="../ctrlProps/ctrlProp204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99.xml"/><Relationship Id="rId7" Type="http://schemas.openxmlformats.org/officeDocument/2006/relationships/ctrlProp" Target="../ctrlProps/ctrlProp185.x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25" Type="http://schemas.openxmlformats.org/officeDocument/2006/relationships/ctrlProp" Target="../ctrlProps/ctrlProp20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4.xml"/><Relationship Id="rId20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4.xml"/><Relationship Id="rId11" Type="http://schemas.openxmlformats.org/officeDocument/2006/relationships/ctrlProp" Target="../ctrlProps/ctrlProp189.xml"/><Relationship Id="rId24" Type="http://schemas.openxmlformats.org/officeDocument/2006/relationships/ctrlProp" Target="../ctrlProps/ctrlProp202.xml"/><Relationship Id="rId5" Type="http://schemas.openxmlformats.org/officeDocument/2006/relationships/ctrlProp" Target="../ctrlProps/ctrlProp183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188.xml"/><Relationship Id="rId19" Type="http://schemas.openxmlformats.org/officeDocument/2006/relationships/ctrlProp" Target="../ctrlProps/ctrlProp197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4" Type="http://schemas.openxmlformats.org/officeDocument/2006/relationships/ctrlProp" Target="../ctrlProps/ctrlProp192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0.xml"/><Relationship Id="rId13" Type="http://schemas.openxmlformats.org/officeDocument/2006/relationships/ctrlProp" Target="../ctrlProps/ctrlProp215.xml"/><Relationship Id="rId18" Type="http://schemas.openxmlformats.org/officeDocument/2006/relationships/ctrlProp" Target="../ctrlProps/ctrlProp220.xml"/><Relationship Id="rId26" Type="http://schemas.openxmlformats.org/officeDocument/2006/relationships/ctrlProp" Target="../ctrlProps/ctrlProp228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23.xml"/><Relationship Id="rId7" Type="http://schemas.openxmlformats.org/officeDocument/2006/relationships/ctrlProp" Target="../ctrlProps/ctrlProp209.xml"/><Relationship Id="rId12" Type="http://schemas.openxmlformats.org/officeDocument/2006/relationships/ctrlProp" Target="../ctrlProps/ctrlProp214.xml"/><Relationship Id="rId17" Type="http://schemas.openxmlformats.org/officeDocument/2006/relationships/ctrlProp" Target="../ctrlProps/ctrlProp219.xml"/><Relationship Id="rId25" Type="http://schemas.openxmlformats.org/officeDocument/2006/relationships/ctrlProp" Target="../ctrlProps/ctrlProp22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18.xml"/><Relationship Id="rId20" Type="http://schemas.openxmlformats.org/officeDocument/2006/relationships/ctrlProp" Target="../ctrlProps/ctrlProp222.xml"/><Relationship Id="rId29" Type="http://schemas.openxmlformats.org/officeDocument/2006/relationships/ctrlProp" Target="../ctrlProps/ctrlProp23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08.xml"/><Relationship Id="rId11" Type="http://schemas.openxmlformats.org/officeDocument/2006/relationships/ctrlProp" Target="../ctrlProps/ctrlProp213.xml"/><Relationship Id="rId24" Type="http://schemas.openxmlformats.org/officeDocument/2006/relationships/ctrlProp" Target="../ctrlProps/ctrlProp226.xml"/><Relationship Id="rId5" Type="http://schemas.openxmlformats.org/officeDocument/2006/relationships/ctrlProp" Target="../ctrlProps/ctrlProp207.xml"/><Relationship Id="rId15" Type="http://schemas.openxmlformats.org/officeDocument/2006/relationships/ctrlProp" Target="../ctrlProps/ctrlProp217.xml"/><Relationship Id="rId23" Type="http://schemas.openxmlformats.org/officeDocument/2006/relationships/ctrlProp" Target="../ctrlProps/ctrlProp225.xml"/><Relationship Id="rId28" Type="http://schemas.openxmlformats.org/officeDocument/2006/relationships/ctrlProp" Target="../ctrlProps/ctrlProp230.xml"/><Relationship Id="rId10" Type="http://schemas.openxmlformats.org/officeDocument/2006/relationships/ctrlProp" Target="../ctrlProps/ctrlProp212.xml"/><Relationship Id="rId19" Type="http://schemas.openxmlformats.org/officeDocument/2006/relationships/ctrlProp" Target="../ctrlProps/ctrlProp221.xml"/><Relationship Id="rId4" Type="http://schemas.openxmlformats.org/officeDocument/2006/relationships/ctrlProp" Target="../ctrlProps/ctrlProp206.xml"/><Relationship Id="rId9" Type="http://schemas.openxmlformats.org/officeDocument/2006/relationships/ctrlProp" Target="../ctrlProps/ctrlProp211.xml"/><Relationship Id="rId14" Type="http://schemas.openxmlformats.org/officeDocument/2006/relationships/ctrlProp" Target="../ctrlProps/ctrlProp216.xml"/><Relationship Id="rId22" Type="http://schemas.openxmlformats.org/officeDocument/2006/relationships/ctrlProp" Target="../ctrlProps/ctrlProp224.xml"/><Relationship Id="rId27" Type="http://schemas.openxmlformats.org/officeDocument/2006/relationships/ctrlProp" Target="../ctrlProps/ctrlProp229.xml"/><Relationship Id="rId30" Type="http://schemas.openxmlformats.org/officeDocument/2006/relationships/ctrlProp" Target="../ctrlProps/ctrlProp23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7.xml"/><Relationship Id="rId13" Type="http://schemas.openxmlformats.org/officeDocument/2006/relationships/ctrlProp" Target="../ctrlProps/ctrlProp24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36.xml"/><Relationship Id="rId12" Type="http://schemas.openxmlformats.org/officeDocument/2006/relationships/ctrlProp" Target="../ctrlProps/ctrlProp24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5.xml"/><Relationship Id="rId11" Type="http://schemas.openxmlformats.org/officeDocument/2006/relationships/ctrlProp" Target="../ctrlProps/ctrlProp240.xml"/><Relationship Id="rId5" Type="http://schemas.openxmlformats.org/officeDocument/2006/relationships/ctrlProp" Target="../ctrlProps/ctrlProp234.xml"/><Relationship Id="rId10" Type="http://schemas.openxmlformats.org/officeDocument/2006/relationships/ctrlProp" Target="../ctrlProps/ctrlProp239.xml"/><Relationship Id="rId4" Type="http://schemas.openxmlformats.org/officeDocument/2006/relationships/ctrlProp" Target="../ctrlProps/ctrlProp233.xml"/><Relationship Id="rId9" Type="http://schemas.openxmlformats.org/officeDocument/2006/relationships/ctrlProp" Target="../ctrlProps/ctrlProp238.xml"/><Relationship Id="rId14" Type="http://schemas.openxmlformats.org/officeDocument/2006/relationships/ctrlProp" Target="../ctrlProps/ctrlProp2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X102"/>
  <sheetViews>
    <sheetView showGridLines="0" tabSelected="1" zoomScale="80" zoomScaleNormal="80" workbookViewId="0">
      <selection activeCell="V30" sqref="V30"/>
    </sheetView>
  </sheetViews>
  <sheetFormatPr defaultColWidth="9.109375" defaultRowHeight="13.2" x14ac:dyDescent="0.25"/>
  <cols>
    <col min="1" max="1" width="0.88671875" style="223" customWidth="1"/>
    <col min="2" max="2" width="14.6640625" style="223" customWidth="1"/>
    <col min="3" max="3" width="16.33203125" style="223" customWidth="1"/>
    <col min="4" max="4" width="22.6640625" style="223" customWidth="1"/>
    <col min="5" max="6" width="13.33203125" style="223" customWidth="1"/>
    <col min="7" max="7" width="0.6640625" style="223" customWidth="1"/>
    <col min="8" max="8" width="22.6640625" style="223" customWidth="1"/>
    <col min="9" max="9" width="9.109375" style="223"/>
    <col min="10" max="10" width="9.109375" style="223" customWidth="1"/>
    <col min="11" max="11" width="11.5546875" style="223" customWidth="1"/>
    <col min="12" max="12" width="12.5546875" style="223" customWidth="1"/>
    <col min="13" max="13" width="12.6640625" style="223" customWidth="1"/>
    <col min="14" max="14" width="1.33203125" style="223" customWidth="1"/>
    <col min="15" max="18" width="9.109375" style="223"/>
    <col min="19" max="21" width="0" style="223" hidden="1" customWidth="1"/>
    <col min="22" max="16384" width="9.109375" style="223"/>
  </cols>
  <sheetData>
    <row r="1" spans="1:16" ht="4.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6" ht="15.75" customHeight="1" thickBot="1" x14ac:dyDescent="0.3">
      <c r="A2" s="222"/>
      <c r="B2" s="541" t="s">
        <v>59</v>
      </c>
      <c r="C2" s="542"/>
      <c r="D2" s="543"/>
      <c r="E2" s="549"/>
      <c r="F2" s="365"/>
      <c r="G2" s="365"/>
      <c r="H2" s="365"/>
      <c r="I2" s="365"/>
      <c r="J2" s="366"/>
      <c r="K2" s="544" t="s">
        <v>68</v>
      </c>
      <c r="L2" s="545"/>
      <c r="M2" s="546"/>
      <c r="N2" s="222"/>
    </row>
    <row r="3" spans="1:16" ht="22.2" x14ac:dyDescent="0.35">
      <c r="A3" s="222"/>
      <c r="B3" s="169" t="s">
        <v>52</v>
      </c>
      <c r="C3" s="547" t="s">
        <v>36</v>
      </c>
      <c r="D3" s="548"/>
      <c r="E3" s="550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6" ht="19.2" x14ac:dyDescent="0.3">
      <c r="A4" s="222"/>
      <c r="B4" s="169" t="s">
        <v>0</v>
      </c>
      <c r="C4" s="539"/>
      <c r="D4" s="540"/>
      <c r="E4" s="550"/>
      <c r="F4" s="515" t="s">
        <v>114</v>
      </c>
      <c r="G4" s="516"/>
      <c r="H4" s="516"/>
      <c r="I4" s="517"/>
      <c r="J4" s="506"/>
      <c r="K4" s="270"/>
      <c r="L4" s="271"/>
      <c r="M4" s="272"/>
      <c r="N4" s="222"/>
    </row>
    <row r="5" spans="1:16" ht="17.399999999999999" x14ac:dyDescent="0.3">
      <c r="A5" s="222"/>
      <c r="B5" s="169" t="s">
        <v>2</v>
      </c>
      <c r="C5" s="539" t="s">
        <v>36</v>
      </c>
      <c r="D5" s="540"/>
      <c r="E5" s="550"/>
      <c r="F5" s="507" t="s">
        <v>111</v>
      </c>
      <c r="G5" s="508"/>
      <c r="H5" s="508"/>
      <c r="I5" s="505"/>
      <c r="J5" s="506"/>
      <c r="K5" s="273"/>
      <c r="L5" s="271"/>
      <c r="M5" s="272"/>
      <c r="N5" s="222"/>
    </row>
    <row r="6" spans="1:16" ht="17.399999999999999" x14ac:dyDescent="0.3">
      <c r="A6" s="222"/>
      <c r="B6" s="169" t="s">
        <v>51</v>
      </c>
      <c r="C6" s="539" t="s">
        <v>36</v>
      </c>
      <c r="D6" s="540"/>
      <c r="E6" s="550"/>
      <c r="F6" s="507"/>
      <c r="G6" s="508"/>
      <c r="H6" s="508"/>
      <c r="I6" s="505"/>
      <c r="J6" s="506"/>
      <c r="K6" s="274"/>
      <c r="L6" s="271"/>
      <c r="M6" s="272"/>
      <c r="N6" s="222"/>
    </row>
    <row r="7" spans="1:16" ht="5.25" customHeight="1" thickBot="1" x14ac:dyDescent="0.3">
      <c r="A7" s="222"/>
      <c r="B7" s="206"/>
      <c r="C7" s="29"/>
      <c r="D7" s="207"/>
      <c r="E7" s="551"/>
      <c r="F7" s="367"/>
      <c r="G7" s="367"/>
      <c r="H7" s="367"/>
      <c r="I7" s="367"/>
      <c r="J7" s="368"/>
      <c r="K7" s="275"/>
      <c r="L7" s="276"/>
      <c r="M7" s="277"/>
      <c r="N7" s="222"/>
    </row>
    <row r="8" spans="1:16" ht="4.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10"/>
      <c r="L8" s="222"/>
      <c r="M8" s="222"/>
      <c r="N8" s="222"/>
      <c r="P8" s="504"/>
    </row>
    <row r="9" spans="1:16" ht="13.8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6" ht="14.4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6" ht="7.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6" ht="13.95" customHeight="1" thickBot="1" x14ac:dyDescent="0.3">
      <c r="A12" s="222"/>
      <c r="B12" s="165" t="s">
        <v>76</v>
      </c>
      <c r="C12" s="228"/>
      <c r="D12" s="228"/>
      <c r="E12" s="165" t="s">
        <v>67</v>
      </c>
      <c r="F12" s="229"/>
      <c r="G12" s="10"/>
      <c r="H12" s="230" t="s">
        <v>19</v>
      </c>
      <c r="I12" s="567"/>
      <c r="J12" s="567"/>
      <c r="K12" s="567"/>
      <c r="L12" s="567"/>
      <c r="M12" s="568"/>
      <c r="N12" s="222"/>
    </row>
    <row r="13" spans="1:16" ht="16.2" customHeight="1" thickBot="1" x14ac:dyDescent="0.3">
      <c r="A13" s="222"/>
      <c r="B13" s="231"/>
      <c r="C13" s="208"/>
      <c r="D13" s="208"/>
      <c r="E13" s="232"/>
      <c r="F13" s="209"/>
      <c r="G13" s="10"/>
      <c r="H13" s="233" t="s">
        <v>20</v>
      </c>
      <c r="I13" s="8"/>
      <c r="M13" s="234"/>
      <c r="N13" s="222"/>
    </row>
    <row r="14" spans="1:16" ht="5.4" customHeight="1" thickBot="1" x14ac:dyDescent="0.3">
      <c r="A14" s="222"/>
      <c r="B14" s="222"/>
      <c r="C14" s="222"/>
      <c r="D14" s="222"/>
      <c r="E14" s="222"/>
      <c r="F14" s="222"/>
      <c r="G14" s="10"/>
      <c r="H14" s="9"/>
      <c r="M14" s="234"/>
      <c r="N14" s="222"/>
    </row>
    <row r="15" spans="1:16" ht="14.4" thickBot="1" x14ac:dyDescent="0.3">
      <c r="A15" s="222"/>
      <c r="B15" s="165" t="s">
        <v>4</v>
      </c>
      <c r="C15" s="228"/>
      <c r="D15" s="228"/>
      <c r="E15" s="228"/>
      <c r="F15" s="229"/>
      <c r="G15" s="10"/>
      <c r="H15" s="169"/>
      <c r="M15" s="234"/>
      <c r="N15" s="222"/>
    </row>
    <row r="16" spans="1:16" ht="14.4" thickBot="1" x14ac:dyDescent="0.3">
      <c r="A16" s="222"/>
      <c r="B16" s="235"/>
      <c r="F16" s="234"/>
      <c r="G16" s="10"/>
      <c r="H16" s="169"/>
      <c r="M16" s="234"/>
      <c r="N16" s="222"/>
    </row>
    <row r="17" spans="1:21" ht="14.4" thickBot="1" x14ac:dyDescent="0.3">
      <c r="A17" s="222"/>
      <c r="B17" s="235"/>
      <c r="F17" s="234"/>
      <c r="G17" s="10"/>
      <c r="H17" s="236" t="s">
        <v>1</v>
      </c>
      <c r="I17" s="569" t="s">
        <v>36</v>
      </c>
      <c r="J17" s="570"/>
      <c r="K17" s="237"/>
      <c r="L17" s="238"/>
      <c r="M17" s="239"/>
      <c r="N17" s="222"/>
    </row>
    <row r="18" spans="1:21" ht="6.6" customHeight="1" thickBot="1" x14ac:dyDescent="0.3">
      <c r="A18" s="222"/>
      <c r="B18" s="235"/>
      <c r="F18" s="234"/>
      <c r="G18" s="10"/>
      <c r="H18" s="10"/>
      <c r="I18" s="10"/>
      <c r="J18" s="10"/>
      <c r="K18" s="10"/>
      <c r="L18" s="10"/>
      <c r="M18" s="10"/>
      <c r="N18" s="222"/>
    </row>
    <row r="19" spans="1:21" ht="14.4" thickBot="1" x14ac:dyDescent="0.3">
      <c r="A19" s="222"/>
      <c r="B19" s="235"/>
      <c r="F19" s="234"/>
      <c r="G19" s="10"/>
      <c r="H19" s="230" t="s">
        <v>21</v>
      </c>
      <c r="I19" s="217" t="s">
        <v>36</v>
      </c>
      <c r="J19" s="228"/>
      <c r="K19" s="228"/>
      <c r="L19" s="228"/>
      <c r="M19" s="229"/>
      <c r="N19" s="222"/>
    </row>
    <row r="20" spans="1:21" ht="14.4" thickBot="1" x14ac:dyDescent="0.3">
      <c r="A20" s="222"/>
      <c r="B20" s="236" t="s">
        <v>71</v>
      </c>
      <c r="C20" s="240"/>
      <c r="D20" s="241"/>
      <c r="E20" s="208"/>
      <c r="F20" s="209"/>
      <c r="G20" s="10"/>
      <c r="H20" s="233" t="s">
        <v>20</v>
      </c>
      <c r="M20" s="234"/>
      <c r="N20" s="222"/>
    </row>
    <row r="21" spans="1:21" ht="6" customHeight="1" thickBot="1" x14ac:dyDescent="0.3">
      <c r="A21" s="222"/>
      <c r="B21" s="222"/>
      <c r="C21" s="222"/>
      <c r="D21" s="222"/>
      <c r="E21" s="222"/>
      <c r="F21" s="222"/>
      <c r="G21" s="10"/>
      <c r="H21" s="9"/>
      <c r="M21" s="234"/>
      <c r="N21" s="222"/>
    </row>
    <row r="22" spans="1:21" ht="14.4" thickBot="1" x14ac:dyDescent="0.3">
      <c r="A22" s="222"/>
      <c r="B22" s="165" t="s">
        <v>72</v>
      </c>
      <c r="C22" s="228"/>
      <c r="D22" s="228"/>
      <c r="E22" s="228"/>
      <c r="F22" s="229"/>
      <c r="G22" s="10"/>
      <c r="H22" s="169"/>
      <c r="M22" s="234"/>
      <c r="N22" s="222"/>
    </row>
    <row r="23" spans="1:21" ht="14.4" thickBot="1" x14ac:dyDescent="0.3">
      <c r="A23" s="222"/>
      <c r="B23" s="235"/>
      <c r="F23" s="234"/>
      <c r="G23" s="10"/>
      <c r="H23" s="242"/>
      <c r="M23" s="234"/>
      <c r="N23" s="222"/>
    </row>
    <row r="24" spans="1:21" ht="14.4" thickBot="1" x14ac:dyDescent="0.3">
      <c r="A24" s="222"/>
      <c r="B24" s="235"/>
      <c r="F24" s="234"/>
      <c r="G24" s="150"/>
      <c r="H24" s="236" t="s">
        <v>1</v>
      </c>
      <c r="I24" s="243"/>
      <c r="J24" s="244" t="s">
        <v>36</v>
      </c>
      <c r="K24" s="151"/>
      <c r="L24" s="152"/>
      <c r="M24" s="153"/>
      <c r="N24" s="222"/>
    </row>
    <row r="25" spans="1:21" ht="6.6" customHeight="1" thickBot="1" x14ac:dyDescent="0.3">
      <c r="A25" s="222"/>
      <c r="B25" s="235"/>
      <c r="F25" s="234"/>
      <c r="G25" s="150"/>
      <c r="H25" s="222"/>
      <c r="I25" s="222"/>
      <c r="J25" s="154"/>
      <c r="K25" s="154"/>
      <c r="L25" s="154"/>
      <c r="M25" s="154"/>
      <c r="N25" s="222"/>
      <c r="Q25" s="565"/>
      <c r="R25" s="565"/>
      <c r="S25" s="245"/>
      <c r="T25" s="245"/>
    </row>
    <row r="26" spans="1:21" ht="14.4" thickBot="1" x14ac:dyDescent="0.3">
      <c r="A26" s="222"/>
      <c r="B26" s="235"/>
      <c r="F26" s="234"/>
      <c r="G26" s="150"/>
      <c r="H26" s="571" t="s">
        <v>45</v>
      </c>
      <c r="I26" s="570"/>
      <c r="J26" s="572"/>
      <c r="K26" s="155"/>
      <c r="L26" s="573"/>
      <c r="M26" s="574"/>
      <c r="N26" s="222"/>
      <c r="S26" s="245"/>
      <c r="T26" s="245"/>
    </row>
    <row r="27" spans="1:21" ht="14.4" thickBot="1" x14ac:dyDescent="0.3">
      <c r="A27" s="222"/>
      <c r="B27" s="236" t="s">
        <v>73</v>
      </c>
      <c r="C27" s="240"/>
      <c r="D27" s="241"/>
      <c r="E27" s="208"/>
      <c r="F27" s="209"/>
      <c r="G27" s="10"/>
      <c r="H27" s="9"/>
      <c r="I27" s="8"/>
      <c r="J27" s="8"/>
      <c r="K27" s="246"/>
      <c r="L27" s="575" t="s">
        <v>53</v>
      </c>
      <c r="M27" s="576"/>
      <c r="N27" s="222"/>
    </row>
    <row r="28" spans="1:21" ht="8.4" customHeight="1" thickBot="1" x14ac:dyDescent="0.3">
      <c r="A28" s="222"/>
      <c r="B28" s="222"/>
      <c r="C28" s="222"/>
      <c r="D28" s="247"/>
      <c r="E28" s="222"/>
      <c r="F28" s="222"/>
      <c r="G28" s="10"/>
      <c r="H28" s="577"/>
      <c r="I28" s="564"/>
      <c r="J28" s="564"/>
      <c r="K28" s="564"/>
      <c r="L28" s="8"/>
      <c r="M28" s="248"/>
      <c r="N28" s="222"/>
    </row>
    <row r="29" spans="1:21" ht="19.5" customHeight="1" thickBot="1" x14ac:dyDescent="0.25">
      <c r="A29" s="222"/>
      <c r="B29" s="19" t="s">
        <v>5</v>
      </c>
      <c r="C29" s="249"/>
      <c r="D29" s="250"/>
      <c r="E29" s="249"/>
      <c r="F29" s="251"/>
      <c r="G29" s="10"/>
      <c r="H29" s="180"/>
      <c r="I29" s="238"/>
      <c r="J29" s="238"/>
      <c r="K29" s="238"/>
      <c r="L29" s="238"/>
      <c r="M29" s="239"/>
      <c r="N29" s="222"/>
    </row>
    <row r="30" spans="1:21" ht="6.6" customHeight="1" thickBot="1" x14ac:dyDescent="0.25">
      <c r="A30" s="222"/>
      <c r="B30" s="252"/>
      <c r="C30" s="253"/>
      <c r="D30" s="250"/>
      <c r="E30" s="21"/>
      <c r="F30" s="219"/>
      <c r="G30" s="10"/>
      <c r="H30" s="10"/>
      <c r="I30" s="10"/>
      <c r="J30" s="10"/>
      <c r="K30" s="10"/>
      <c r="L30" s="10"/>
      <c r="M30" s="10"/>
      <c r="N30" s="222"/>
    </row>
    <row r="31" spans="1:21" ht="16.5" customHeight="1" thickBot="1" x14ac:dyDescent="0.3">
      <c r="A31" s="222"/>
      <c r="B31" s="578"/>
      <c r="C31" s="579"/>
      <c r="D31" s="22"/>
      <c r="E31" s="254"/>
      <c r="F31" s="221"/>
      <c r="G31" s="222"/>
      <c r="H31" s="165" t="s">
        <v>8</v>
      </c>
      <c r="I31" s="205"/>
      <c r="J31" s="205"/>
      <c r="K31" s="552"/>
      <c r="L31" s="552"/>
      <c r="M31" s="580"/>
      <c r="N31" s="222"/>
      <c r="T31" s="245"/>
      <c r="U31" s="245"/>
    </row>
    <row r="32" spans="1:21" ht="7.2" customHeight="1" thickBot="1" x14ac:dyDescent="0.3">
      <c r="A32" s="222"/>
      <c r="B32" s="581"/>
      <c r="C32" s="582"/>
      <c r="D32" s="10"/>
      <c r="E32" s="10"/>
      <c r="F32" s="222"/>
      <c r="G32" s="222"/>
      <c r="H32" s="169"/>
      <c r="I32" s="210"/>
      <c r="J32" s="210"/>
      <c r="K32" s="583"/>
      <c r="L32" s="583"/>
      <c r="M32" s="584"/>
      <c r="N32" s="222"/>
      <c r="T32" s="245"/>
      <c r="U32" s="245"/>
    </row>
    <row r="33" spans="1:21" ht="16.5" customHeight="1" thickBot="1" x14ac:dyDescent="0.3">
      <c r="A33" s="222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22"/>
      <c r="H33" s="169"/>
      <c r="I33" s="210"/>
      <c r="J33" s="210"/>
      <c r="K33" s="564"/>
      <c r="L33" s="565"/>
      <c r="M33" s="566"/>
      <c r="N33" s="222"/>
      <c r="T33" s="245"/>
      <c r="U33" s="245"/>
    </row>
    <row r="34" spans="1:21" ht="16.5" customHeight="1" x14ac:dyDescent="0.25">
      <c r="A34" s="222"/>
      <c r="B34" s="218"/>
      <c r="C34" s="21"/>
      <c r="D34" s="219"/>
      <c r="E34" s="21"/>
      <c r="F34" s="255"/>
      <c r="G34" s="222"/>
      <c r="H34" s="169"/>
      <c r="I34" s="210"/>
      <c r="J34" s="210"/>
      <c r="K34" s="8"/>
      <c r="L34" s="8"/>
      <c r="M34" s="211"/>
      <c r="N34" s="222"/>
      <c r="T34" s="245"/>
      <c r="U34" s="245"/>
    </row>
    <row r="35" spans="1:21" ht="4.2" customHeight="1" thickBot="1" x14ac:dyDescent="0.3">
      <c r="A35" s="222"/>
      <c r="B35" s="220"/>
      <c r="C35" s="22"/>
      <c r="D35" s="22"/>
      <c r="E35" s="220"/>
      <c r="F35" s="256"/>
      <c r="G35" s="222"/>
      <c r="H35" s="30"/>
      <c r="I35" s="31"/>
      <c r="J35" s="31"/>
      <c r="K35" s="31"/>
      <c r="L35" s="31"/>
      <c r="M35" s="257"/>
      <c r="N35" s="222"/>
      <c r="T35" s="245"/>
      <c r="U35" s="245"/>
    </row>
    <row r="36" spans="1:21" ht="4.2" customHeight="1" thickBot="1" x14ac:dyDescent="0.3">
      <c r="A36" s="222"/>
      <c r="B36" s="10"/>
      <c r="C36" s="581"/>
      <c r="D36" s="581"/>
      <c r="E36" s="581"/>
      <c r="F36" s="10"/>
      <c r="G36" s="150"/>
      <c r="H36" s="581"/>
      <c r="I36" s="581"/>
      <c r="J36" s="581"/>
      <c r="K36" s="581"/>
      <c r="L36" s="10"/>
      <c r="M36" s="10"/>
      <c r="N36" s="222"/>
      <c r="T36" s="245"/>
      <c r="U36" s="245"/>
    </row>
    <row r="37" spans="1:21" ht="19.5" customHeight="1" thickBot="1" x14ac:dyDescent="0.3">
      <c r="A37" s="222"/>
      <c r="B37" s="398" t="s">
        <v>74</v>
      </c>
      <c r="C37" s="588"/>
      <c r="D37" s="588"/>
      <c r="E37" s="588"/>
      <c r="F37" s="258"/>
      <c r="G37" s="10"/>
      <c r="H37" s="589" t="s">
        <v>43</v>
      </c>
      <c r="I37" s="570"/>
      <c r="J37" s="570"/>
      <c r="K37" s="590"/>
      <c r="L37" s="205"/>
      <c r="M37" s="212"/>
      <c r="N37" s="222"/>
      <c r="T37" s="245"/>
      <c r="U37" s="245"/>
    </row>
    <row r="38" spans="1:21" ht="3" customHeight="1" thickBot="1" x14ac:dyDescent="0.3">
      <c r="A38" s="222"/>
      <c r="B38" s="3"/>
      <c r="C38" s="3"/>
      <c r="D38" s="3"/>
      <c r="E38" s="3"/>
      <c r="F38" s="10"/>
      <c r="G38" s="10"/>
      <c r="H38" s="169"/>
      <c r="I38" s="210"/>
      <c r="J38" s="210"/>
      <c r="K38" s="210"/>
      <c r="L38" s="210"/>
      <c r="M38" s="211"/>
      <c r="N38" s="222"/>
      <c r="T38" s="223">
        <v>0.75</v>
      </c>
      <c r="U38" s="223">
        <v>10</v>
      </c>
    </row>
    <row r="39" spans="1:21" ht="16.5" customHeight="1" thickBot="1" x14ac:dyDescent="0.3">
      <c r="A39" s="222"/>
      <c r="B39" s="398" t="s">
        <v>9</v>
      </c>
      <c r="C39" s="399"/>
      <c r="D39" s="399"/>
      <c r="E39" s="399"/>
      <c r="F39" s="212"/>
      <c r="G39" s="10"/>
      <c r="H39" s="169"/>
      <c r="I39" s="210"/>
      <c r="J39" s="210"/>
      <c r="K39" s="210"/>
      <c r="L39" s="210"/>
      <c r="M39" s="211"/>
      <c r="N39" s="222"/>
      <c r="T39" s="245"/>
      <c r="U39" s="245"/>
    </row>
    <row r="40" spans="1:21" ht="16.5" customHeight="1" thickBot="1" x14ac:dyDescent="0.3">
      <c r="A40" s="222"/>
      <c r="B40" s="400"/>
      <c r="C40" s="401"/>
      <c r="D40" s="401"/>
      <c r="E40" s="401"/>
      <c r="F40" s="207"/>
      <c r="G40" s="10"/>
      <c r="H40" s="169"/>
      <c r="I40" s="210"/>
      <c r="J40" s="210"/>
      <c r="K40" s="210"/>
      <c r="L40" s="210"/>
      <c r="M40" s="211"/>
      <c r="N40" s="222"/>
      <c r="T40" s="245"/>
      <c r="U40" s="245"/>
    </row>
    <row r="41" spans="1:21" ht="4.5" customHeight="1" thickBot="1" x14ac:dyDescent="0.3">
      <c r="A41" s="222"/>
      <c r="B41" s="3"/>
      <c r="C41" s="3"/>
      <c r="D41" s="3"/>
      <c r="E41" s="3"/>
      <c r="F41" s="10"/>
      <c r="G41" s="10"/>
      <c r="H41" s="169"/>
      <c r="I41" s="210"/>
      <c r="J41" s="210"/>
      <c r="K41" s="210"/>
      <c r="L41" s="210"/>
      <c r="M41" s="211"/>
      <c r="N41" s="222"/>
      <c r="T41" s="223">
        <v>0.75</v>
      </c>
      <c r="U41" s="223">
        <v>10</v>
      </c>
    </row>
    <row r="42" spans="1:21" ht="14.4" thickBot="1" x14ac:dyDescent="0.3">
      <c r="A42" s="222"/>
      <c r="B42" s="398" t="s">
        <v>10</v>
      </c>
      <c r="C42" s="399"/>
      <c r="D42" s="399"/>
      <c r="E42" s="399"/>
      <c r="F42" s="212"/>
      <c r="G42" s="222"/>
      <c r="H42" s="169"/>
      <c r="I42" s="210"/>
      <c r="J42" s="210"/>
      <c r="K42" s="210"/>
      <c r="L42" s="210"/>
      <c r="M42" s="211"/>
      <c r="N42" s="222"/>
      <c r="T42" s="223">
        <v>0.76249999999999996</v>
      </c>
      <c r="U42" s="223">
        <v>10.5</v>
      </c>
    </row>
    <row r="43" spans="1:21" ht="14.4" thickBot="1" x14ac:dyDescent="0.3">
      <c r="A43" s="222"/>
      <c r="B43" s="402"/>
      <c r="C43" s="401"/>
      <c r="D43" s="401"/>
      <c r="E43" s="401"/>
      <c r="F43" s="207"/>
      <c r="G43" s="10"/>
      <c r="H43" s="206"/>
      <c r="I43" s="29"/>
      <c r="J43" s="29"/>
      <c r="K43" s="29"/>
      <c r="L43" s="29"/>
      <c r="M43" s="207"/>
      <c r="N43" s="222"/>
      <c r="T43" s="223">
        <v>0.77500000000000002</v>
      </c>
      <c r="U43" s="223">
        <v>11</v>
      </c>
    </row>
    <row r="44" spans="1:21" ht="5.25" customHeight="1" thickBot="1" x14ac:dyDescent="0.3">
      <c r="A44" s="222"/>
      <c r="B44" s="171"/>
      <c r="C44" s="10"/>
      <c r="D44" s="10"/>
      <c r="E44" s="10"/>
      <c r="F44" s="10"/>
      <c r="G44" s="10"/>
      <c r="H44" s="171"/>
      <c r="I44" s="171"/>
      <c r="J44" s="171"/>
      <c r="K44" s="171"/>
      <c r="L44" s="171"/>
      <c r="M44" s="222"/>
      <c r="N44" s="222"/>
    </row>
    <row r="45" spans="1:21" ht="14.4" thickBot="1" x14ac:dyDescent="0.3">
      <c r="A45" s="222"/>
      <c r="B45" s="398" t="s">
        <v>23</v>
      </c>
      <c r="C45" s="398" t="s">
        <v>49</v>
      </c>
      <c r="D45" s="398" t="s">
        <v>46</v>
      </c>
      <c r="E45" s="589" t="s">
        <v>41</v>
      </c>
      <c r="F45" s="591"/>
      <c r="G45" s="591"/>
      <c r="H45" s="591"/>
      <c r="I45" s="591"/>
      <c r="J45" s="572"/>
      <c r="K45" s="259" t="s">
        <v>25</v>
      </c>
      <c r="L45" s="260" t="s">
        <v>42</v>
      </c>
      <c r="M45" s="259" t="s">
        <v>26</v>
      </c>
      <c r="N45" s="222"/>
      <c r="T45" s="223">
        <v>0.78749999999999998</v>
      </c>
      <c r="U45" s="223">
        <v>11.5</v>
      </c>
    </row>
    <row r="46" spans="1:21" ht="13.8" x14ac:dyDescent="0.25">
      <c r="A46" s="222"/>
      <c r="B46" s="403"/>
      <c r="C46" s="404"/>
      <c r="D46" s="408" t="s">
        <v>82</v>
      </c>
      <c r="E46" s="592" t="s">
        <v>36</v>
      </c>
      <c r="F46" s="593"/>
      <c r="G46" s="593"/>
      <c r="H46" s="593"/>
      <c r="I46" s="593"/>
      <c r="J46" s="574"/>
      <c r="K46" s="156">
        <v>0</v>
      </c>
      <c r="L46" s="157">
        <v>0</v>
      </c>
      <c r="M46" s="387">
        <f t="shared" ref="M46:M58" si="0">K46*L46</f>
        <v>0</v>
      </c>
      <c r="N46" s="222"/>
      <c r="T46" s="223">
        <v>0.8</v>
      </c>
      <c r="U46" s="223">
        <v>12</v>
      </c>
    </row>
    <row r="47" spans="1:21" ht="13.8" x14ac:dyDescent="0.25">
      <c r="A47" s="222"/>
      <c r="B47" s="403"/>
      <c r="C47" s="404"/>
      <c r="D47" s="406"/>
      <c r="E47" s="585" t="s">
        <v>36</v>
      </c>
      <c r="F47" s="586"/>
      <c r="G47" s="586"/>
      <c r="H47" s="586"/>
      <c r="I47" s="586"/>
      <c r="J47" s="587"/>
      <c r="K47" s="158">
        <v>0</v>
      </c>
      <c r="L47" s="159">
        <v>0</v>
      </c>
      <c r="M47" s="388">
        <f t="shared" si="0"/>
        <v>0</v>
      </c>
      <c r="N47" s="222"/>
      <c r="T47" s="223">
        <v>0.8125</v>
      </c>
      <c r="U47" s="223">
        <v>12.5</v>
      </c>
    </row>
    <row r="48" spans="1:21" ht="13.8" x14ac:dyDescent="0.25">
      <c r="A48" s="222"/>
      <c r="B48" s="403"/>
      <c r="C48" s="405"/>
      <c r="D48" s="409"/>
      <c r="E48" s="594"/>
      <c r="F48" s="586"/>
      <c r="G48" s="586"/>
      <c r="H48" s="586"/>
      <c r="I48" s="586"/>
      <c r="J48" s="587"/>
      <c r="K48" s="158">
        <v>0</v>
      </c>
      <c r="L48" s="159">
        <v>0</v>
      </c>
      <c r="M48" s="388">
        <f t="shared" si="0"/>
        <v>0</v>
      </c>
      <c r="N48" s="222"/>
      <c r="T48" s="223">
        <v>0.82499999999999996</v>
      </c>
      <c r="U48" s="223">
        <v>13</v>
      </c>
    </row>
    <row r="49" spans="1:24" ht="13.8" x14ac:dyDescent="0.25">
      <c r="A49" s="222"/>
      <c r="B49" s="403"/>
      <c r="C49" s="404"/>
      <c r="D49" s="408" t="s">
        <v>84</v>
      </c>
      <c r="E49" s="585"/>
      <c r="F49" s="586"/>
      <c r="G49" s="586"/>
      <c r="H49" s="586"/>
      <c r="I49" s="586"/>
      <c r="J49" s="587"/>
      <c r="K49" s="158">
        <v>0</v>
      </c>
      <c r="L49" s="159">
        <v>0</v>
      </c>
      <c r="M49" s="388">
        <f t="shared" si="0"/>
        <v>0</v>
      </c>
      <c r="N49" s="222"/>
      <c r="T49" s="223">
        <v>0.83750000000000002</v>
      </c>
      <c r="U49" s="223">
        <v>13.5</v>
      </c>
    </row>
    <row r="50" spans="1:24" ht="13.8" x14ac:dyDescent="0.25">
      <c r="A50" s="222"/>
      <c r="B50" s="403"/>
      <c r="C50" s="404"/>
      <c r="D50" s="404"/>
      <c r="E50" s="585"/>
      <c r="F50" s="586"/>
      <c r="G50" s="586"/>
      <c r="H50" s="586"/>
      <c r="I50" s="586"/>
      <c r="J50" s="587"/>
      <c r="K50" s="158">
        <v>0</v>
      </c>
      <c r="L50" s="159">
        <v>0</v>
      </c>
      <c r="M50" s="388">
        <f t="shared" si="0"/>
        <v>0</v>
      </c>
      <c r="N50" s="222"/>
      <c r="T50" s="223">
        <v>0.85</v>
      </c>
      <c r="U50" s="223">
        <v>14</v>
      </c>
      <c r="X50" s="210"/>
    </row>
    <row r="51" spans="1:24" ht="13.8" x14ac:dyDescent="0.25">
      <c r="A51" s="222"/>
      <c r="B51" s="403"/>
      <c r="C51" s="404"/>
      <c r="D51" s="404"/>
      <c r="E51" s="585"/>
      <c r="F51" s="586"/>
      <c r="G51" s="586"/>
      <c r="H51" s="586"/>
      <c r="I51" s="586"/>
      <c r="J51" s="587"/>
      <c r="K51" s="158">
        <v>0</v>
      </c>
      <c r="L51" s="160">
        <v>0</v>
      </c>
      <c r="M51" s="388">
        <f t="shared" si="0"/>
        <v>0</v>
      </c>
      <c r="N51" s="222"/>
      <c r="T51" s="223">
        <v>0.86250000000000004</v>
      </c>
      <c r="U51" s="223">
        <v>14.5</v>
      </c>
      <c r="X51" s="210"/>
    </row>
    <row r="52" spans="1:24" ht="13.8" x14ac:dyDescent="0.25">
      <c r="A52" s="222"/>
      <c r="B52" s="403"/>
      <c r="C52" s="404"/>
      <c r="D52" s="406"/>
      <c r="E52" s="585"/>
      <c r="F52" s="586"/>
      <c r="G52" s="586"/>
      <c r="H52" s="586"/>
      <c r="I52" s="586"/>
      <c r="J52" s="587"/>
      <c r="K52" s="158">
        <v>0</v>
      </c>
      <c r="L52" s="159">
        <v>0</v>
      </c>
      <c r="M52" s="388">
        <f t="shared" si="0"/>
        <v>0</v>
      </c>
      <c r="N52" s="222"/>
      <c r="T52" s="223">
        <v>0.875</v>
      </c>
      <c r="U52" s="223">
        <v>15</v>
      </c>
      <c r="X52" s="261"/>
    </row>
    <row r="53" spans="1:24" ht="13.8" x14ac:dyDescent="0.25">
      <c r="A53" s="222"/>
      <c r="B53" s="403"/>
      <c r="C53" s="409"/>
      <c r="D53" s="408" t="s">
        <v>95</v>
      </c>
      <c r="E53" s="585"/>
      <c r="F53" s="586"/>
      <c r="G53" s="586"/>
      <c r="H53" s="586"/>
      <c r="I53" s="586"/>
      <c r="J53" s="587"/>
      <c r="K53" s="158">
        <v>0</v>
      </c>
      <c r="L53" s="159">
        <v>0</v>
      </c>
      <c r="M53" s="388">
        <f t="shared" si="0"/>
        <v>0</v>
      </c>
      <c r="N53" s="222"/>
      <c r="T53" s="223">
        <v>0.88749999999999996</v>
      </c>
      <c r="U53" s="223">
        <v>15.5</v>
      </c>
      <c r="X53" s="210"/>
    </row>
    <row r="54" spans="1:24" ht="13.8" x14ac:dyDescent="0.25">
      <c r="A54" s="222"/>
      <c r="B54" s="403"/>
      <c r="C54" s="409"/>
      <c r="E54" s="585"/>
      <c r="F54" s="586"/>
      <c r="G54" s="586"/>
      <c r="H54" s="586"/>
      <c r="I54" s="586"/>
      <c r="J54" s="587"/>
      <c r="K54" s="158">
        <v>0</v>
      </c>
      <c r="L54" s="159">
        <v>0</v>
      </c>
      <c r="M54" s="388">
        <f t="shared" si="0"/>
        <v>0</v>
      </c>
      <c r="N54" s="222"/>
      <c r="T54" s="223">
        <v>0.89999999999999902</v>
      </c>
      <c r="U54" s="223">
        <v>16</v>
      </c>
      <c r="X54" s="210"/>
    </row>
    <row r="55" spans="1:24" ht="13.8" x14ac:dyDescent="0.25">
      <c r="A55" s="222"/>
      <c r="B55" s="403"/>
      <c r="C55" s="595"/>
      <c r="E55" s="585"/>
      <c r="F55" s="586"/>
      <c r="G55" s="586"/>
      <c r="H55" s="586"/>
      <c r="I55" s="586"/>
      <c r="J55" s="587"/>
      <c r="K55" s="158">
        <v>0</v>
      </c>
      <c r="L55" s="159">
        <v>0</v>
      </c>
      <c r="M55" s="388">
        <f t="shared" si="0"/>
        <v>0</v>
      </c>
      <c r="N55" s="222"/>
      <c r="T55" s="223">
        <v>0.91249999999999898</v>
      </c>
      <c r="U55" s="223">
        <v>16.5</v>
      </c>
      <c r="X55" s="210"/>
    </row>
    <row r="56" spans="1:24" ht="14.25" customHeight="1" x14ac:dyDescent="0.25">
      <c r="A56" s="222"/>
      <c r="B56" s="403"/>
      <c r="C56" s="595"/>
      <c r="E56" s="585"/>
      <c r="F56" s="586"/>
      <c r="G56" s="586"/>
      <c r="H56" s="586"/>
      <c r="I56" s="586"/>
      <c r="J56" s="587"/>
      <c r="K56" s="158">
        <v>0</v>
      </c>
      <c r="L56" s="159">
        <v>0</v>
      </c>
      <c r="M56" s="388">
        <f t="shared" si="0"/>
        <v>0</v>
      </c>
      <c r="N56" s="222"/>
      <c r="T56" s="223">
        <v>0.92499999999999905</v>
      </c>
      <c r="U56" s="223">
        <v>17</v>
      </c>
      <c r="X56" s="210"/>
    </row>
    <row r="57" spans="1:24" ht="14.25" customHeight="1" x14ac:dyDescent="0.25">
      <c r="A57" s="222"/>
      <c r="B57" s="403"/>
      <c r="C57" s="595"/>
      <c r="D57" s="470" t="s">
        <v>96</v>
      </c>
      <c r="E57" s="585"/>
      <c r="F57" s="539"/>
      <c r="G57" s="539"/>
      <c r="H57" s="539"/>
      <c r="I57" s="539"/>
      <c r="J57" s="540"/>
      <c r="K57" s="158">
        <v>0</v>
      </c>
      <c r="L57" s="159">
        <v>0</v>
      </c>
      <c r="M57" s="388">
        <f t="shared" si="0"/>
        <v>0</v>
      </c>
      <c r="N57" s="222"/>
      <c r="X57" s="210"/>
    </row>
    <row r="58" spans="1:24" ht="18" customHeight="1" thickBot="1" x14ac:dyDescent="0.3">
      <c r="A58" s="222"/>
      <c r="B58" s="411"/>
      <c r="C58" s="596"/>
      <c r="D58" s="470" t="s">
        <v>97</v>
      </c>
      <c r="E58" s="597"/>
      <c r="F58" s="559"/>
      <c r="G58" s="559"/>
      <c r="H58" s="559"/>
      <c r="I58" s="559"/>
      <c r="J58" s="563"/>
      <c r="K58" s="161">
        <v>0</v>
      </c>
      <c r="L58" s="162">
        <v>0</v>
      </c>
      <c r="M58" s="388">
        <f t="shared" si="0"/>
        <v>0</v>
      </c>
      <c r="N58" s="222"/>
      <c r="T58" s="223">
        <v>0.937499999999999</v>
      </c>
      <c r="U58" s="223">
        <v>17.5</v>
      </c>
      <c r="X58" s="210"/>
    </row>
    <row r="59" spans="1:24" ht="14.4" thickBot="1" x14ac:dyDescent="0.3">
      <c r="A59" s="222"/>
      <c r="B59" s="602" t="s">
        <v>35</v>
      </c>
      <c r="C59" s="603"/>
      <c r="D59" s="603"/>
      <c r="E59" s="603"/>
      <c r="F59" s="603"/>
      <c r="G59" s="603"/>
      <c r="H59" s="603"/>
      <c r="I59" s="603"/>
      <c r="J59" s="572"/>
      <c r="K59" s="592" t="s">
        <v>11</v>
      </c>
      <c r="L59" s="604"/>
      <c r="M59" s="382">
        <f>SUM(M46:M58)</f>
        <v>0</v>
      </c>
      <c r="N59" s="222"/>
      <c r="T59" s="223">
        <v>0.94999999999999896</v>
      </c>
      <c r="U59" s="223">
        <v>18</v>
      </c>
      <c r="X59" s="210"/>
    </row>
    <row r="60" spans="1:24" ht="13.8" x14ac:dyDescent="0.25">
      <c r="A60" s="222"/>
      <c r="B60" s="163"/>
      <c r="C60" s="205"/>
      <c r="D60" s="205"/>
      <c r="E60" s="205"/>
      <c r="F60" s="205"/>
      <c r="G60" s="205"/>
      <c r="H60" s="205"/>
      <c r="I60" s="205"/>
      <c r="J60" s="229"/>
      <c r="K60" s="605" t="str">
        <f>IF(M60&lt;1,"S P A  IS REQUIRED","REDUCTION FACTOR  *")</f>
        <v>REDUCTION FACTOR  *</v>
      </c>
      <c r="L60" s="606"/>
      <c r="M60" s="444">
        <v>1</v>
      </c>
      <c r="N60" s="278"/>
      <c r="T60" s="223">
        <v>0.96249999999999902</v>
      </c>
      <c r="U60" s="223">
        <v>18.5</v>
      </c>
    </row>
    <row r="61" spans="1:24" ht="13.8" x14ac:dyDescent="0.25">
      <c r="A61" s="222"/>
      <c r="B61" s="235"/>
      <c r="J61" s="234"/>
      <c r="K61" s="585" t="s">
        <v>85</v>
      </c>
      <c r="L61" s="539"/>
      <c r="M61" s="383">
        <f>M60*M59</f>
        <v>0</v>
      </c>
      <c r="N61" s="222"/>
      <c r="T61" s="223">
        <v>0.97499999999999898</v>
      </c>
      <c r="U61" s="223">
        <v>19</v>
      </c>
    </row>
    <row r="62" spans="1:24" ht="13.8" x14ac:dyDescent="0.25">
      <c r="A62" s="222"/>
      <c r="B62" s="235"/>
      <c r="J62" s="234"/>
      <c r="K62" s="415" t="s">
        <v>86</v>
      </c>
      <c r="L62" s="416"/>
      <c r="M62" s="443">
        <v>1</v>
      </c>
      <c r="N62" s="222"/>
    </row>
    <row r="63" spans="1:24" ht="13.8" x14ac:dyDescent="0.25">
      <c r="A63" s="222"/>
      <c r="B63" s="235"/>
      <c r="J63" s="234"/>
      <c r="K63" s="415" t="s">
        <v>12</v>
      </c>
      <c r="L63" s="416"/>
      <c r="M63" s="383">
        <f>(M61*M62)</f>
        <v>0</v>
      </c>
      <c r="N63" s="222"/>
    </row>
    <row r="64" spans="1:24" ht="13.8" x14ac:dyDescent="0.25">
      <c r="A64" s="222"/>
      <c r="B64" s="235"/>
      <c r="J64" s="234"/>
      <c r="K64" s="585" t="s">
        <v>27</v>
      </c>
      <c r="L64" s="539"/>
      <c r="M64" s="164">
        <v>0</v>
      </c>
      <c r="N64" s="222"/>
    </row>
    <row r="65" spans="1:22" ht="14.4" thickBot="1" x14ac:dyDescent="0.3">
      <c r="A65" s="222"/>
      <c r="B65" s="231"/>
      <c r="C65" s="208"/>
      <c r="D65" s="208"/>
      <c r="E65" s="208"/>
      <c r="F65" s="208"/>
      <c r="G65" s="208"/>
      <c r="H65" s="208"/>
      <c r="I65" s="208"/>
      <c r="J65" s="209"/>
      <c r="K65" s="585" t="s">
        <v>31</v>
      </c>
      <c r="L65" s="539"/>
      <c r="M65" s="164">
        <v>0</v>
      </c>
      <c r="N65" s="222"/>
    </row>
    <row r="66" spans="1:22" ht="14.4" thickBot="1" x14ac:dyDescent="0.3">
      <c r="A66" s="222"/>
      <c r="B66" s="165" t="s">
        <v>63</v>
      </c>
      <c r="C66" s="552"/>
      <c r="D66" s="553"/>
      <c r="E66" s="553"/>
      <c r="F66" s="553"/>
      <c r="G66" s="553"/>
      <c r="H66" s="553"/>
      <c r="I66" s="553"/>
      <c r="J66" s="557"/>
      <c r="K66" s="585" t="s">
        <v>28</v>
      </c>
      <c r="L66" s="539"/>
      <c r="M66" s="164">
        <v>0</v>
      </c>
      <c r="N66" s="222"/>
    </row>
    <row r="67" spans="1:22" ht="14.4" thickBot="1" x14ac:dyDescent="0.3">
      <c r="A67" s="222"/>
      <c r="B67" s="206"/>
      <c r="C67" s="559"/>
      <c r="D67" s="559"/>
      <c r="E67" s="559"/>
      <c r="F67" s="559"/>
      <c r="G67" s="559"/>
      <c r="H67" s="559"/>
      <c r="I67" s="559"/>
      <c r="J67" s="563"/>
      <c r="K67" s="597" t="s">
        <v>29</v>
      </c>
      <c r="L67" s="558"/>
      <c r="M67" s="385">
        <f>SUM(M63:M66)</f>
        <v>0</v>
      </c>
      <c r="N67" s="222"/>
    </row>
    <row r="68" spans="1:22" ht="14.4" thickBot="1" x14ac:dyDescent="0.3">
      <c r="A68" s="222"/>
      <c r="B68" s="165" t="s">
        <v>33</v>
      </c>
      <c r="C68" s="205"/>
      <c r="D68" s="205"/>
      <c r="E68" s="205"/>
      <c r="F68" s="205"/>
      <c r="G68" s="205"/>
      <c r="H68" s="212"/>
      <c r="I68" s="598"/>
      <c r="J68" s="599"/>
      <c r="K68" s="614" t="s">
        <v>13</v>
      </c>
      <c r="L68" s="615"/>
      <c r="M68" s="616"/>
      <c r="N68" s="222"/>
    </row>
    <row r="69" spans="1:22" ht="14.4" thickBot="1" x14ac:dyDescent="0.3">
      <c r="A69" s="222"/>
      <c r="B69" s="206"/>
      <c r="C69" s="29"/>
      <c r="D69" s="29"/>
      <c r="E69" s="29"/>
      <c r="F69" s="29"/>
      <c r="G69" s="29"/>
      <c r="H69" s="207"/>
      <c r="I69" s="600"/>
      <c r="J69" s="601"/>
      <c r="K69" s="617"/>
      <c r="L69" s="618"/>
      <c r="M69" s="619"/>
      <c r="N69" s="222"/>
    </row>
    <row r="70" spans="1:22" ht="14.4" thickBot="1" x14ac:dyDescent="0.3">
      <c r="A70" s="222"/>
      <c r="B70" s="625" t="s">
        <v>99</v>
      </c>
      <c r="C70" s="626"/>
      <c r="D70" s="602" t="s">
        <v>34</v>
      </c>
      <c r="E70" s="626"/>
      <c r="F70" s="602" t="s">
        <v>30</v>
      </c>
      <c r="G70" s="626"/>
      <c r="H70" s="484" t="s">
        <v>14</v>
      </c>
      <c r="I70" s="620" t="s">
        <v>107</v>
      </c>
      <c r="J70" s="621"/>
      <c r="K70" s="621"/>
      <c r="L70" s="621"/>
      <c r="M70" s="622"/>
      <c r="N70" s="222"/>
    </row>
    <row r="71" spans="1:22" ht="13.8" x14ac:dyDescent="0.25">
      <c r="A71" s="222"/>
      <c r="B71" s="592" t="s">
        <v>15</v>
      </c>
      <c r="C71" s="627"/>
      <c r="D71" s="592" t="s">
        <v>36</v>
      </c>
      <c r="E71" s="627"/>
      <c r="F71" s="592" t="s">
        <v>36</v>
      </c>
      <c r="G71" s="627"/>
      <c r="H71" s="166"/>
      <c r="I71" s="263"/>
      <c r="J71" s="228"/>
      <c r="K71" s="228"/>
      <c r="L71" s="228"/>
      <c r="M71" s="229"/>
      <c r="N71" s="222"/>
    </row>
    <row r="72" spans="1:22" ht="13.8" x14ac:dyDescent="0.25">
      <c r="A72" s="222"/>
      <c r="B72" s="585" t="s">
        <v>108</v>
      </c>
      <c r="C72" s="540"/>
      <c r="D72" s="623" t="s">
        <v>36</v>
      </c>
      <c r="E72" s="548"/>
      <c r="F72" s="585" t="s">
        <v>36</v>
      </c>
      <c r="G72" s="540"/>
      <c r="H72" s="167"/>
      <c r="I72" s="485" t="s">
        <v>38</v>
      </c>
      <c r="J72" s="486">
        <f>M62</f>
        <v>1</v>
      </c>
      <c r="K72" s="487" t="s">
        <v>39</v>
      </c>
      <c r="L72" s="488">
        <f>IF(M62=0.675,0,IF(M62&gt;1,"error",IF(M62&lt;0.75,"error",VLOOKUP(M62,comm,2))))</f>
        <v>20</v>
      </c>
      <c r="M72" s="489" t="s">
        <v>40</v>
      </c>
      <c r="N72" s="222"/>
    </row>
    <row r="73" spans="1:22" ht="14.4" thickBot="1" x14ac:dyDescent="0.3">
      <c r="A73" s="222"/>
      <c r="B73" s="597" t="s">
        <v>109</v>
      </c>
      <c r="C73" s="624"/>
      <c r="D73" s="597" t="s">
        <v>36</v>
      </c>
      <c r="E73" s="624"/>
      <c r="F73" s="597" t="s">
        <v>36</v>
      </c>
      <c r="G73" s="624"/>
      <c r="H73" s="168"/>
      <c r="I73" s="231"/>
      <c r="J73" s="208"/>
      <c r="K73" s="208"/>
      <c r="L73" s="208"/>
      <c r="M73" s="209"/>
      <c r="N73" s="222"/>
    </row>
    <row r="74" spans="1:22" ht="14.4" thickBot="1" x14ac:dyDescent="0.3">
      <c r="A74" s="222"/>
      <c r="B74" s="632" t="s">
        <v>103</v>
      </c>
      <c r="C74" s="632"/>
      <c r="D74" s="497" t="s">
        <v>105</v>
      </c>
      <c r="E74" s="629" t="s">
        <v>106</v>
      </c>
      <c r="F74" s="630"/>
      <c r="G74" s="631"/>
      <c r="H74" s="497" t="s">
        <v>104</v>
      </c>
      <c r="I74" s="509" t="s">
        <v>98</v>
      </c>
      <c r="J74" s="510"/>
      <c r="K74" s="510"/>
      <c r="L74" s="510"/>
      <c r="M74" s="511"/>
      <c r="N74" s="10"/>
      <c r="O74" s="478"/>
    </row>
    <row r="75" spans="1:22" ht="15" customHeight="1" x14ac:dyDescent="0.25">
      <c r="A75" s="222"/>
      <c r="B75" s="612" t="s">
        <v>100</v>
      </c>
      <c r="C75" s="613"/>
      <c r="D75" s="491">
        <v>0.4</v>
      </c>
      <c r="E75" s="633">
        <v>0.2</v>
      </c>
      <c r="F75" s="634"/>
      <c r="G75" s="635"/>
      <c r="H75" s="496"/>
      <c r="I75" s="352" t="s">
        <v>112</v>
      </c>
      <c r="J75" s="352"/>
      <c r="K75" s="352"/>
      <c r="L75" s="352"/>
      <c r="M75" s="512"/>
      <c r="N75" s="10"/>
    </row>
    <row r="76" spans="1:22" ht="14.4" thickBot="1" x14ac:dyDescent="0.3">
      <c r="A76" s="222"/>
      <c r="B76" s="637" t="s">
        <v>101</v>
      </c>
      <c r="C76" s="638"/>
      <c r="D76" s="492">
        <v>0.3</v>
      </c>
      <c r="E76" s="636">
        <v>0.5</v>
      </c>
      <c r="F76" s="636"/>
      <c r="G76" s="636"/>
      <c r="H76" s="495">
        <v>0.7</v>
      </c>
      <c r="I76" s="513" t="s">
        <v>113</v>
      </c>
      <c r="J76" s="513"/>
      <c r="K76" s="513"/>
      <c r="L76" s="513"/>
      <c r="M76" s="514"/>
      <c r="N76" s="10"/>
      <c r="O76" s="478"/>
    </row>
    <row r="77" spans="1:22" ht="15" customHeight="1" thickBot="1" x14ac:dyDescent="0.3">
      <c r="A77" s="222"/>
      <c r="B77" s="639" t="s">
        <v>102</v>
      </c>
      <c r="C77" s="640"/>
      <c r="D77" s="493">
        <v>0.3</v>
      </c>
      <c r="E77" s="628">
        <v>0.3</v>
      </c>
      <c r="F77" s="628"/>
      <c r="G77" s="628"/>
      <c r="H77" s="494">
        <v>0.3</v>
      </c>
      <c r="I77" s="609" t="s">
        <v>120</v>
      </c>
      <c r="J77" s="610"/>
      <c r="K77" s="610"/>
      <c r="L77" s="610"/>
      <c r="M77" s="611"/>
      <c r="N77" s="222"/>
    </row>
    <row r="78" spans="1:22" s="246" customFormat="1" ht="5.25" customHeight="1" x14ac:dyDescent="0.25">
      <c r="A78" s="222"/>
      <c r="B78" s="264"/>
      <c r="C78" s="264"/>
      <c r="D78" s="264"/>
      <c r="E78" s="264"/>
      <c r="F78" s="264"/>
      <c r="G78" s="264"/>
      <c r="H78" s="264"/>
      <c r="I78" s="264"/>
      <c r="J78" s="222"/>
      <c r="K78" s="264"/>
      <c r="L78" s="264"/>
      <c r="M78" s="264"/>
      <c r="N78" s="264"/>
      <c r="U78" s="223"/>
      <c r="V78" s="223"/>
    </row>
    <row r="79" spans="1:22" s="246" customFormat="1" ht="15" customHeight="1" x14ac:dyDescent="0.25">
      <c r="A79" s="223"/>
      <c r="B79" s="607" t="s">
        <v>125</v>
      </c>
      <c r="C79" s="607"/>
      <c r="D79" s="607"/>
      <c r="E79" s="607"/>
      <c r="F79" s="607"/>
      <c r="G79" s="607"/>
      <c r="H79" s="607"/>
      <c r="I79" s="607"/>
      <c r="J79" s="607"/>
      <c r="K79" s="607"/>
      <c r="L79" s="608" t="s">
        <v>127</v>
      </c>
      <c r="M79" s="608"/>
      <c r="N79" s="265"/>
      <c r="O79" s="266"/>
      <c r="P79" s="266"/>
      <c r="U79" s="223"/>
      <c r="V79" s="223"/>
    </row>
    <row r="80" spans="1:22" s="246" customFormat="1" ht="15" customHeight="1" x14ac:dyDescent="0.25">
      <c r="A80" s="223"/>
      <c r="B80" s="607"/>
      <c r="C80" s="607"/>
      <c r="D80" s="607"/>
      <c r="E80" s="607"/>
      <c r="F80" s="607"/>
      <c r="G80" s="607"/>
      <c r="H80" s="607"/>
      <c r="I80" s="607"/>
      <c r="J80" s="607"/>
      <c r="K80" s="607"/>
      <c r="L80" s="608"/>
      <c r="M80" s="608"/>
      <c r="N80" s="265"/>
      <c r="O80" s="266"/>
      <c r="P80" s="266"/>
      <c r="U80" s="223"/>
      <c r="V80" s="223"/>
    </row>
    <row r="81" spans="2:13" x14ac:dyDescent="0.25"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</row>
    <row r="82" spans="2:13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2:13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2:13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2:13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2:13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2:13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2:13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2:13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2:13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2:13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2:13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2:13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2:13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2:13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2:13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2:13" x14ac:dyDescent="0.25">
      <c r="B102" s="267"/>
      <c r="C102" s="267"/>
      <c r="D102" s="267"/>
      <c r="E102" s="267"/>
      <c r="F102" s="267"/>
      <c r="G102" s="267"/>
      <c r="H102" s="267"/>
      <c r="I102" s="267"/>
      <c r="J102" s="267"/>
    </row>
  </sheetData>
  <sheetProtection selectLockedCells="1"/>
  <mergeCells count="80">
    <mergeCell ref="D71:E71"/>
    <mergeCell ref="F71:G71"/>
    <mergeCell ref="E77:G77"/>
    <mergeCell ref="E74:G74"/>
    <mergeCell ref="B74:C74"/>
    <mergeCell ref="E75:G75"/>
    <mergeCell ref="E76:G76"/>
    <mergeCell ref="B76:C76"/>
    <mergeCell ref="B77:C77"/>
    <mergeCell ref="B79:K80"/>
    <mergeCell ref="L79:M80"/>
    <mergeCell ref="I77:M77"/>
    <mergeCell ref="B75:C75"/>
    <mergeCell ref="K68:M69"/>
    <mergeCell ref="I70:M70"/>
    <mergeCell ref="B72:C72"/>
    <mergeCell ref="D72:E72"/>
    <mergeCell ref="F72:G72"/>
    <mergeCell ref="B73:C73"/>
    <mergeCell ref="D73:E73"/>
    <mergeCell ref="F73:G73"/>
    <mergeCell ref="B70:C70"/>
    <mergeCell ref="D70:E70"/>
    <mergeCell ref="F70:G70"/>
    <mergeCell ref="B71:C71"/>
    <mergeCell ref="B59:J59"/>
    <mergeCell ref="K59:L59"/>
    <mergeCell ref="K60:L60"/>
    <mergeCell ref="K61:L61"/>
    <mergeCell ref="K64:L64"/>
    <mergeCell ref="K65:L65"/>
    <mergeCell ref="C66:J67"/>
    <mergeCell ref="K66:L66"/>
    <mergeCell ref="K67:L67"/>
    <mergeCell ref="I68:J69"/>
    <mergeCell ref="E53:J53"/>
    <mergeCell ref="E54:J54"/>
    <mergeCell ref="C55:C58"/>
    <mergeCell ref="E55:J55"/>
    <mergeCell ref="E56:J56"/>
    <mergeCell ref="E57:J57"/>
    <mergeCell ref="E58:J5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K33:M33"/>
    <mergeCell ref="I12:M12"/>
    <mergeCell ref="I17:J17"/>
    <mergeCell ref="Q25:R25"/>
    <mergeCell ref="H26:J26"/>
    <mergeCell ref="L26:M26"/>
    <mergeCell ref="L27:M27"/>
    <mergeCell ref="H28:K28"/>
    <mergeCell ref="E9:G9"/>
    <mergeCell ref="I9:J9"/>
    <mergeCell ref="L9:M9"/>
    <mergeCell ref="E10:G10"/>
    <mergeCell ref="I10:J10"/>
    <mergeCell ref="L10:M10"/>
    <mergeCell ref="F3:J3"/>
    <mergeCell ref="C6:D6"/>
    <mergeCell ref="B2:D2"/>
    <mergeCell ref="K2:M2"/>
    <mergeCell ref="C3:D3"/>
    <mergeCell ref="C4:D4"/>
    <mergeCell ref="C5:D5"/>
    <mergeCell ref="E2:E7"/>
  </mergeCells>
  <conditionalFormatting sqref="K60:L60">
    <cfRule type="containsText" dxfId="6" priority="1" operator="containsText" text="REQ">
      <formula>NOT(ISERROR(SEARCH("REQ",K60)))</formula>
    </cfRule>
  </conditionalFormatting>
  <hyperlinks>
    <hyperlink ref="I77" r:id="rId1" xr:uid="{00000000-0004-0000-0000-000000000000}"/>
  </hyperlinks>
  <printOptions horizontalCentered="1" verticalCentered="1"/>
  <pageMargins left="0" right="0" top="0" bottom="0" header="0.25" footer="0.25"/>
  <pageSetup scale="6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274320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449580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7" name="Check Box 10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22860</xdr:rowOff>
                  </from>
                  <to>
                    <xdr:col>2</xdr:col>
                    <xdr:colOff>708660</xdr:colOff>
                    <xdr:row>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8" name="Check Box 11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46</xdr:row>
                    <xdr:rowOff>38100</xdr:rowOff>
                  </from>
                  <to>
                    <xdr:col>2</xdr:col>
                    <xdr:colOff>708660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9" name="Check Box 12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48</xdr:row>
                    <xdr:rowOff>76200</xdr:rowOff>
                  </from>
                  <to>
                    <xdr:col>2</xdr:col>
                    <xdr:colOff>708660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0" name="Check Box 13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47</xdr:row>
                    <xdr:rowOff>68580</xdr:rowOff>
                  </from>
                  <to>
                    <xdr:col>2</xdr:col>
                    <xdr:colOff>708660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1" name="Check Box 14">
              <controlPr locked="0" defaultSize="0" autoFill="0" autoLine="0" autoPict="0">
                <anchor moveWithCells="1">
                  <from>
                    <xdr:col>2</xdr:col>
                    <xdr:colOff>83820</xdr:colOff>
                    <xdr:row>50</xdr:row>
                    <xdr:rowOff>114300</xdr:rowOff>
                  </from>
                  <to>
                    <xdr:col>2</xdr:col>
                    <xdr:colOff>708660</xdr:colOff>
                    <xdr:row>52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2" name="Check Box 15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49</xdr:row>
                    <xdr:rowOff>99060</xdr:rowOff>
                  </from>
                  <to>
                    <xdr:col>2</xdr:col>
                    <xdr:colOff>708660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3" name="Check Box 19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11</xdr:col>
                    <xdr:colOff>762000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4" name="Check Box 20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8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5" name="Check Box 21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8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6" name="Check Box 22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60960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7" name="Check Box 23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0</xdr:rowOff>
                  </from>
                  <to>
                    <xdr:col>10</xdr:col>
                    <xdr:colOff>22860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8" name="Check Box 24">
              <controlPr defaultSize="0" autoFill="0" autoLine="0" autoPict="0">
                <anchor moveWithCells="1">
                  <from>
                    <xdr:col>2</xdr:col>
                    <xdr:colOff>137160</xdr:colOff>
                    <xdr:row>35</xdr:row>
                    <xdr:rowOff>60960</xdr:rowOff>
                  </from>
                  <to>
                    <xdr:col>3</xdr:col>
                    <xdr:colOff>441960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>
                  <from>
                    <xdr:col>2</xdr:col>
                    <xdr:colOff>213360</xdr:colOff>
                    <xdr:row>41</xdr:row>
                    <xdr:rowOff>83820</xdr:rowOff>
                  </from>
                  <to>
                    <xdr:col>3</xdr:col>
                    <xdr:colOff>655320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>
                  <from>
                    <xdr:col>4</xdr:col>
                    <xdr:colOff>579120</xdr:colOff>
                    <xdr:row>41</xdr:row>
                    <xdr:rowOff>68580</xdr:rowOff>
                  </from>
                  <to>
                    <xdr:col>5</xdr:col>
                    <xdr:colOff>312420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1" name="Check Box 30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51</xdr:row>
                    <xdr:rowOff>137160</xdr:rowOff>
                  </from>
                  <to>
                    <xdr:col>2</xdr:col>
                    <xdr:colOff>708660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2" name="Check Box 31">
              <controlPr defaultSize="0" autoFill="0" autoLine="0" autoPict="0">
                <anchor moveWithCells="1">
                  <from>
                    <xdr:col>3</xdr:col>
                    <xdr:colOff>114300</xdr:colOff>
                    <xdr:row>49</xdr:row>
                    <xdr:rowOff>38100</xdr:rowOff>
                  </from>
                  <to>
                    <xdr:col>3</xdr:col>
                    <xdr:colOff>845820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3" name="Check Box 32">
              <controlPr defaultSize="0" autoFill="0" autoLine="0" autoPict="0">
                <anchor moveWithCells="1">
                  <from>
                    <xdr:col>3</xdr:col>
                    <xdr:colOff>114300</xdr:colOff>
                    <xdr:row>50</xdr:row>
                    <xdr:rowOff>68580</xdr:rowOff>
                  </from>
                  <to>
                    <xdr:col>3</xdr:col>
                    <xdr:colOff>845820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4" name="Check Box 33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7620</xdr:rowOff>
                  </from>
                  <to>
                    <xdr:col>3</xdr:col>
                    <xdr:colOff>876300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5" name="Check Box 34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6" name="Check Box 35">
              <controlPr defaultSize="0" autoFill="0" autoLine="0" autoPict="0">
                <anchor moveWithCells="1">
                  <from>
                    <xdr:col>3</xdr:col>
                    <xdr:colOff>1097280</xdr:colOff>
                    <xdr:row>38</xdr:row>
                    <xdr:rowOff>160020</xdr:rowOff>
                  </from>
                  <to>
                    <xdr:col>5</xdr:col>
                    <xdr:colOff>236220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7" name="Check Box 36">
              <controlPr defaultSize="0" autoFill="0" autoLine="0" autoPict="0">
                <anchor moveWithCells="1">
                  <from>
                    <xdr:col>3</xdr:col>
                    <xdr:colOff>1097280</xdr:colOff>
                    <xdr:row>37</xdr:row>
                    <xdr:rowOff>30480</xdr:rowOff>
                  </from>
                  <to>
                    <xdr:col>4</xdr:col>
                    <xdr:colOff>876300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>
                  <from>
                    <xdr:col>3</xdr:col>
                    <xdr:colOff>525780</xdr:colOff>
                    <xdr:row>41</xdr:row>
                    <xdr:rowOff>45720</xdr:rowOff>
                  </from>
                  <to>
                    <xdr:col>4</xdr:col>
                    <xdr:colOff>381000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29" name="Check Box 43">
              <controlPr defaultSize="0" autoFill="0" autoLine="0" autoPict="0">
                <anchor moveWithCells="1">
                  <from>
                    <xdr:col>1</xdr:col>
                    <xdr:colOff>83820</xdr:colOff>
                    <xdr:row>47</xdr:row>
                    <xdr:rowOff>91440</xdr:rowOff>
                  </from>
                  <to>
                    <xdr:col>1</xdr:col>
                    <xdr:colOff>678180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0" name="Check Box 46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52</xdr:row>
                    <xdr:rowOff>152400</xdr:rowOff>
                  </from>
                  <to>
                    <xdr:col>2</xdr:col>
                    <xdr:colOff>937260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1" name="Check Box 48">
              <controlPr defaultSize="0" autoFill="0" autoLine="0" autoPict="0" altText="Nuro™ ONLY">
                <anchor moveWithCells="1">
                  <from>
                    <xdr:col>3</xdr:col>
                    <xdr:colOff>114300</xdr:colOff>
                    <xdr:row>45</xdr:row>
                    <xdr:rowOff>175260</xdr:rowOff>
                  </from>
                  <to>
                    <xdr:col>3</xdr:col>
                    <xdr:colOff>998220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2" name="Check Box 49">
              <controlPr defaultSize="0" autoFill="0" autoLine="0" autoPict="0">
                <anchor moveWithCells="1">
                  <from>
                    <xdr:col>3</xdr:col>
                    <xdr:colOff>22860</xdr:colOff>
                    <xdr:row>35</xdr:row>
                    <xdr:rowOff>60960</xdr:rowOff>
                  </from>
                  <to>
                    <xdr:col>4</xdr:col>
                    <xdr:colOff>22860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33" name="Check Box 54">
              <controlPr defaultSize="0" autoFill="0" autoLine="0" autoPict="0">
                <anchor moveWithCells="1">
                  <from>
                    <xdr:col>1</xdr:col>
                    <xdr:colOff>83820</xdr:colOff>
                    <xdr:row>48</xdr:row>
                    <xdr:rowOff>83820</xdr:rowOff>
                  </from>
                  <to>
                    <xdr:col>1</xdr:col>
                    <xdr:colOff>678180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34" name="Check Box 55">
              <controlPr defaultSize="0" autoFill="0" autoLine="0" autoPict="0">
                <anchor moveWithCells="1">
                  <from>
                    <xdr:col>1</xdr:col>
                    <xdr:colOff>83820</xdr:colOff>
                    <xdr:row>49</xdr:row>
                    <xdr:rowOff>83820</xdr:rowOff>
                  </from>
                  <to>
                    <xdr:col>1</xdr:col>
                    <xdr:colOff>678180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35" name="Check Box 56">
              <controlPr defaultSize="0" autoFill="0" autoLine="0" autoPict="0">
                <anchor moveWithCells="1">
                  <from>
                    <xdr:col>1</xdr:col>
                    <xdr:colOff>83820</xdr:colOff>
                    <xdr:row>53</xdr:row>
                    <xdr:rowOff>76200</xdr:rowOff>
                  </from>
                  <to>
                    <xdr:col>1</xdr:col>
                    <xdr:colOff>678180</xdr:colOff>
                    <xdr:row>54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36" name="Check Box 59">
              <controlPr defaultSize="0" autoFill="0" autoLine="0" autoPict="0">
                <anchor moveWithCells="1">
                  <from>
                    <xdr:col>1</xdr:col>
                    <xdr:colOff>83820</xdr:colOff>
                    <xdr:row>51</xdr:row>
                    <xdr:rowOff>38100</xdr:rowOff>
                  </from>
                  <to>
                    <xdr:col>1</xdr:col>
                    <xdr:colOff>678180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37" name="Check Box 60">
              <controlPr defaultSize="0" autoFill="0" autoLine="0" autoPict="0">
                <anchor moveWithCells="1">
                  <from>
                    <xdr:col>1</xdr:col>
                    <xdr:colOff>83820</xdr:colOff>
                    <xdr:row>54</xdr:row>
                    <xdr:rowOff>60960</xdr:rowOff>
                  </from>
                  <to>
                    <xdr:col>1</xdr:col>
                    <xdr:colOff>678180</xdr:colOff>
                    <xdr:row>55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38" name="Check Box 62">
              <controlPr defaultSize="0" autoFill="0" autoLine="0" autoPict="0">
                <anchor moveWithCells="1">
                  <from>
                    <xdr:col>1</xdr:col>
                    <xdr:colOff>83820</xdr:colOff>
                    <xdr:row>55</xdr:row>
                    <xdr:rowOff>106680</xdr:rowOff>
                  </from>
                  <to>
                    <xdr:col>1</xdr:col>
                    <xdr:colOff>678180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39" name="Check Box 66">
              <controlPr defaultSize="0" autoFill="0" autoLine="0" autoPict="0">
                <anchor moveWithCells="1">
                  <from>
                    <xdr:col>3</xdr:col>
                    <xdr:colOff>899160</xdr:colOff>
                    <xdr:row>36</xdr:row>
                    <xdr:rowOff>38100</xdr:rowOff>
                  </from>
                  <to>
                    <xdr:col>4</xdr:col>
                    <xdr:colOff>373380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40" name="Check Box 67">
              <controlPr defaultSize="0" autoFill="0" autoLine="0" autoPict="0">
                <anchor moveWithCells="1">
                  <from>
                    <xdr:col>1</xdr:col>
                    <xdr:colOff>91440</xdr:colOff>
                    <xdr:row>46</xdr:row>
                    <xdr:rowOff>45720</xdr:rowOff>
                  </from>
                  <to>
                    <xdr:col>1</xdr:col>
                    <xdr:colOff>685800</xdr:colOff>
                    <xdr:row>47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41" name="Check Box 68">
              <controlPr defaultSize="0" autoFill="0" autoLine="0" autoPict="0">
                <anchor moveWithCells="1">
                  <from>
                    <xdr:col>1</xdr:col>
                    <xdr:colOff>83820</xdr:colOff>
                    <xdr:row>50</xdr:row>
                    <xdr:rowOff>83820</xdr:rowOff>
                  </from>
                  <to>
                    <xdr:col>1</xdr:col>
                    <xdr:colOff>678180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42" name="Check Box 69">
              <controlPr defaultSize="0" autoFill="0" autoLine="0" autoPict="0">
                <anchor moveWithCells="1">
                  <from>
                    <xdr:col>1</xdr:col>
                    <xdr:colOff>83820</xdr:colOff>
                    <xdr:row>52</xdr:row>
                    <xdr:rowOff>38100</xdr:rowOff>
                  </from>
                  <to>
                    <xdr:col>1</xdr:col>
                    <xdr:colOff>678180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43" name="Check Box 70">
              <controlPr defaultSize="0" autoFill="0" autoLine="0" autoPict="0">
                <anchor moveWithCells="1">
                  <from>
                    <xdr:col>1</xdr:col>
                    <xdr:colOff>83820</xdr:colOff>
                    <xdr:row>56</xdr:row>
                    <xdr:rowOff>121920</xdr:rowOff>
                  </from>
                  <to>
                    <xdr:col>1</xdr:col>
                    <xdr:colOff>678180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44" name="Check Box 73">
              <controlPr defaultSize="0" autoFill="0" autoLine="0" autoPict="0">
                <anchor moveWithCells="1">
                  <from>
                    <xdr:col>3</xdr:col>
                    <xdr:colOff>114300</xdr:colOff>
                    <xdr:row>52</xdr:row>
                    <xdr:rowOff>175260</xdr:rowOff>
                  </from>
                  <to>
                    <xdr:col>3</xdr:col>
                    <xdr:colOff>845820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45" name="Check Box 74">
              <controlPr defaultSize="0" autoFill="0" autoLine="0" autoPict="0">
                <anchor moveWithCells="1">
                  <from>
                    <xdr:col>3</xdr:col>
                    <xdr:colOff>114300</xdr:colOff>
                    <xdr:row>54</xdr:row>
                    <xdr:rowOff>30480</xdr:rowOff>
                  </from>
                  <to>
                    <xdr:col>3</xdr:col>
                    <xdr:colOff>1440180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46" name="Check Box 76">
              <controlPr defaultSize="0" autoFill="0" autoLine="0" autoPict="0">
                <anchor moveWithCells="1">
                  <from>
                    <xdr:col>1</xdr:col>
                    <xdr:colOff>106680</xdr:colOff>
                    <xdr:row>45</xdr:row>
                    <xdr:rowOff>45720</xdr:rowOff>
                  </from>
                  <to>
                    <xdr:col>1</xdr:col>
                    <xdr:colOff>693420</xdr:colOff>
                    <xdr:row>46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102"/>
  <sheetViews>
    <sheetView showGridLines="0" topLeftCell="A26" workbookViewId="0">
      <selection activeCell="L79" sqref="L79:M80"/>
    </sheetView>
  </sheetViews>
  <sheetFormatPr defaultColWidth="9.109375" defaultRowHeight="13.2" x14ac:dyDescent="0.25"/>
  <cols>
    <col min="1" max="1" width="0.88671875" style="223" customWidth="1"/>
    <col min="2" max="2" width="14.6640625" style="223" customWidth="1"/>
    <col min="3" max="3" width="16.33203125" style="223" customWidth="1"/>
    <col min="4" max="4" width="22.6640625" style="223" customWidth="1"/>
    <col min="5" max="6" width="13.33203125" style="223" customWidth="1"/>
    <col min="7" max="7" width="0.6640625" style="223" customWidth="1"/>
    <col min="8" max="8" width="22.6640625" style="223" customWidth="1"/>
    <col min="9" max="9" width="9.109375" style="223"/>
    <col min="10" max="10" width="9.109375" style="223" customWidth="1"/>
    <col min="11" max="11" width="11.5546875" style="223" customWidth="1"/>
    <col min="12" max="12" width="12.5546875" style="223" customWidth="1"/>
    <col min="13" max="13" width="12.6640625" style="223" customWidth="1"/>
    <col min="14" max="14" width="1.33203125" style="223" customWidth="1"/>
    <col min="15" max="18" width="9.109375" style="223"/>
    <col min="19" max="21" width="0" style="223" hidden="1" customWidth="1"/>
    <col min="22" max="16384" width="9.109375" style="223"/>
  </cols>
  <sheetData>
    <row r="1" spans="1:16" ht="4.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6" ht="15.75" customHeight="1" thickBot="1" x14ac:dyDescent="0.3">
      <c r="A2" s="222"/>
      <c r="B2" s="541" t="s">
        <v>59</v>
      </c>
      <c r="C2" s="542"/>
      <c r="D2" s="543"/>
      <c r="E2" s="549"/>
      <c r="F2" s="365"/>
      <c r="G2" s="365"/>
      <c r="H2" s="365"/>
      <c r="I2" s="365"/>
      <c r="J2" s="366"/>
      <c r="K2" s="544" t="s">
        <v>68</v>
      </c>
      <c r="L2" s="545"/>
      <c r="M2" s="546"/>
      <c r="N2" s="222"/>
    </row>
    <row r="3" spans="1:16" ht="22.2" x14ac:dyDescent="0.35">
      <c r="A3" s="222"/>
      <c r="B3" s="169" t="s">
        <v>52</v>
      </c>
      <c r="C3" s="547" t="s">
        <v>36</v>
      </c>
      <c r="D3" s="548"/>
      <c r="E3" s="550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6" ht="19.2" x14ac:dyDescent="0.3">
      <c r="A4" s="222"/>
      <c r="B4" s="169" t="s">
        <v>0</v>
      </c>
      <c r="C4" s="539"/>
      <c r="D4" s="540"/>
      <c r="E4" s="550"/>
      <c r="F4" s="515" t="s">
        <v>126</v>
      </c>
      <c r="G4" s="516"/>
      <c r="H4" s="516"/>
      <c r="I4" s="517"/>
      <c r="J4" s="506"/>
      <c r="K4" s="270"/>
      <c r="L4" s="271"/>
      <c r="M4" s="272"/>
      <c r="N4" s="222"/>
    </row>
    <row r="5" spans="1:16" ht="17.399999999999999" x14ac:dyDescent="0.3">
      <c r="A5" s="222"/>
      <c r="B5" s="169" t="s">
        <v>2</v>
      </c>
      <c r="C5" s="539" t="s">
        <v>36</v>
      </c>
      <c r="D5" s="540"/>
      <c r="E5" s="550"/>
      <c r="F5" s="507" t="s">
        <v>111</v>
      </c>
      <c r="G5" s="508"/>
      <c r="H5" s="508"/>
      <c r="I5" s="505"/>
      <c r="J5" s="506"/>
      <c r="K5" s="273"/>
      <c r="L5" s="271"/>
      <c r="M5" s="272"/>
      <c r="N5" s="222"/>
    </row>
    <row r="6" spans="1:16" ht="17.399999999999999" x14ac:dyDescent="0.3">
      <c r="A6" s="222"/>
      <c r="B6" s="169" t="s">
        <v>51</v>
      </c>
      <c r="C6" s="539" t="s">
        <v>36</v>
      </c>
      <c r="D6" s="540"/>
      <c r="E6" s="550"/>
      <c r="F6" s="507"/>
      <c r="G6" s="508"/>
      <c r="H6" s="508"/>
      <c r="I6" s="505"/>
      <c r="J6" s="506"/>
      <c r="K6" s="274"/>
      <c r="L6" s="271"/>
      <c r="M6" s="272"/>
      <c r="N6" s="222"/>
    </row>
    <row r="7" spans="1:16" ht="5.25" customHeight="1" thickBot="1" x14ac:dyDescent="0.3">
      <c r="A7" s="222"/>
      <c r="B7" s="206"/>
      <c r="C7" s="29"/>
      <c r="D7" s="207"/>
      <c r="E7" s="551"/>
      <c r="F7" s="367"/>
      <c r="G7" s="367"/>
      <c r="H7" s="367"/>
      <c r="I7" s="367"/>
      <c r="J7" s="368"/>
      <c r="K7" s="275"/>
      <c r="L7" s="276"/>
      <c r="M7" s="277"/>
      <c r="N7" s="222"/>
    </row>
    <row r="8" spans="1:16" ht="4.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10"/>
      <c r="L8" s="222"/>
      <c r="M8" s="222"/>
      <c r="N8" s="222"/>
      <c r="P8" s="504"/>
    </row>
    <row r="9" spans="1:16" ht="13.8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6" ht="14.4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6" ht="7.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6" ht="13.95" customHeight="1" thickBot="1" x14ac:dyDescent="0.3">
      <c r="A12" s="222"/>
      <c r="B12" s="165" t="s">
        <v>76</v>
      </c>
      <c r="C12" s="228"/>
      <c r="D12" s="228"/>
      <c r="E12" s="165" t="s">
        <v>67</v>
      </c>
      <c r="F12" s="229"/>
      <c r="G12" s="10"/>
      <c r="H12" s="230" t="s">
        <v>19</v>
      </c>
      <c r="I12" s="567"/>
      <c r="J12" s="567"/>
      <c r="K12" s="567"/>
      <c r="L12" s="567"/>
      <c r="M12" s="568"/>
      <c r="N12" s="222"/>
    </row>
    <row r="13" spans="1:16" ht="16.2" customHeight="1" thickBot="1" x14ac:dyDescent="0.3">
      <c r="A13" s="222"/>
      <c r="B13" s="231"/>
      <c r="C13" s="208"/>
      <c r="D13" s="208"/>
      <c r="E13" s="232"/>
      <c r="F13" s="209"/>
      <c r="G13" s="10"/>
      <c r="H13" s="233" t="s">
        <v>20</v>
      </c>
      <c r="I13" s="8"/>
      <c r="M13" s="234"/>
      <c r="N13" s="222"/>
    </row>
    <row r="14" spans="1:16" ht="5.4" customHeight="1" thickBot="1" x14ac:dyDescent="0.3">
      <c r="A14" s="222"/>
      <c r="B14" s="222"/>
      <c r="C14" s="222"/>
      <c r="D14" s="222"/>
      <c r="E14" s="222"/>
      <c r="F14" s="222"/>
      <c r="G14" s="10"/>
      <c r="H14" s="9"/>
      <c r="M14" s="234"/>
      <c r="N14" s="222"/>
    </row>
    <row r="15" spans="1:16" ht="14.4" thickBot="1" x14ac:dyDescent="0.3">
      <c r="A15" s="222"/>
      <c r="B15" s="165" t="s">
        <v>4</v>
      </c>
      <c r="C15" s="228"/>
      <c r="D15" s="228"/>
      <c r="E15" s="228"/>
      <c r="F15" s="229"/>
      <c r="G15" s="10"/>
      <c r="H15" s="169"/>
      <c r="M15" s="234"/>
      <c r="N15" s="222"/>
    </row>
    <row r="16" spans="1:16" ht="14.4" thickBot="1" x14ac:dyDescent="0.3">
      <c r="A16" s="222"/>
      <c r="B16" s="235"/>
      <c r="F16" s="234"/>
      <c r="G16" s="10"/>
      <c r="H16" s="169"/>
      <c r="M16" s="234"/>
      <c r="N16" s="222"/>
    </row>
    <row r="17" spans="1:21" ht="14.4" thickBot="1" x14ac:dyDescent="0.3">
      <c r="A17" s="222"/>
      <c r="B17" s="235"/>
      <c r="F17" s="234"/>
      <c r="G17" s="10"/>
      <c r="H17" s="236" t="s">
        <v>1</v>
      </c>
      <c r="I17" s="569" t="s">
        <v>36</v>
      </c>
      <c r="J17" s="570"/>
      <c r="K17" s="237"/>
      <c r="L17" s="238"/>
      <c r="M17" s="239"/>
      <c r="N17" s="222"/>
    </row>
    <row r="18" spans="1:21" ht="6.6" customHeight="1" thickBot="1" x14ac:dyDescent="0.3">
      <c r="A18" s="222"/>
      <c r="B18" s="235"/>
      <c r="F18" s="234"/>
      <c r="G18" s="10"/>
      <c r="H18" s="10"/>
      <c r="I18" s="10"/>
      <c r="J18" s="10"/>
      <c r="K18" s="10"/>
      <c r="L18" s="10"/>
      <c r="M18" s="10"/>
      <c r="N18" s="222"/>
    </row>
    <row r="19" spans="1:21" ht="14.4" thickBot="1" x14ac:dyDescent="0.3">
      <c r="A19" s="222"/>
      <c r="B19" s="235"/>
      <c r="F19" s="234"/>
      <c r="G19" s="10"/>
      <c r="H19" s="230" t="s">
        <v>21</v>
      </c>
      <c r="I19" s="217" t="s">
        <v>36</v>
      </c>
      <c r="J19" s="228"/>
      <c r="K19" s="228"/>
      <c r="L19" s="228"/>
      <c r="M19" s="229"/>
      <c r="N19" s="222"/>
    </row>
    <row r="20" spans="1:21" ht="14.4" thickBot="1" x14ac:dyDescent="0.3">
      <c r="A20" s="222"/>
      <c r="B20" s="236" t="s">
        <v>71</v>
      </c>
      <c r="C20" s="240"/>
      <c r="D20" s="241"/>
      <c r="E20" s="208"/>
      <c r="F20" s="209"/>
      <c r="G20" s="10"/>
      <c r="H20" s="233" t="s">
        <v>20</v>
      </c>
      <c r="M20" s="234"/>
      <c r="N20" s="222"/>
    </row>
    <row r="21" spans="1:21" ht="6" customHeight="1" thickBot="1" x14ac:dyDescent="0.3">
      <c r="A21" s="222"/>
      <c r="B21" s="222"/>
      <c r="C21" s="222"/>
      <c r="D21" s="222"/>
      <c r="E21" s="222"/>
      <c r="F21" s="222"/>
      <c r="G21" s="10"/>
      <c r="H21" s="9"/>
      <c r="M21" s="234"/>
      <c r="N21" s="222"/>
    </row>
    <row r="22" spans="1:21" ht="14.4" thickBot="1" x14ac:dyDescent="0.3">
      <c r="A22" s="222"/>
      <c r="B22" s="165" t="s">
        <v>72</v>
      </c>
      <c r="C22" s="228"/>
      <c r="D22" s="228"/>
      <c r="E22" s="228"/>
      <c r="F22" s="229"/>
      <c r="G22" s="10"/>
      <c r="H22" s="169"/>
      <c r="M22" s="234"/>
      <c r="N22" s="222"/>
    </row>
    <row r="23" spans="1:21" ht="14.4" thickBot="1" x14ac:dyDescent="0.3">
      <c r="A23" s="222"/>
      <c r="B23" s="235"/>
      <c r="F23" s="234"/>
      <c r="G23" s="10"/>
      <c r="H23" s="242"/>
      <c r="M23" s="234"/>
      <c r="N23" s="222"/>
    </row>
    <row r="24" spans="1:21" ht="14.4" thickBot="1" x14ac:dyDescent="0.3">
      <c r="A24" s="222"/>
      <c r="B24" s="235"/>
      <c r="F24" s="234"/>
      <c r="G24" s="150"/>
      <c r="H24" s="236" t="s">
        <v>1</v>
      </c>
      <c r="I24" s="243"/>
      <c r="J24" s="244" t="s">
        <v>36</v>
      </c>
      <c r="K24" s="151"/>
      <c r="L24" s="152"/>
      <c r="M24" s="153"/>
      <c r="N24" s="222"/>
    </row>
    <row r="25" spans="1:21" ht="6.6" customHeight="1" thickBot="1" x14ac:dyDescent="0.3">
      <c r="A25" s="222"/>
      <c r="B25" s="235"/>
      <c r="F25" s="234"/>
      <c r="G25" s="150"/>
      <c r="H25" s="222"/>
      <c r="I25" s="222"/>
      <c r="J25" s="154"/>
      <c r="K25" s="154"/>
      <c r="L25" s="154"/>
      <c r="M25" s="154"/>
      <c r="N25" s="222"/>
      <c r="Q25" s="565"/>
      <c r="R25" s="565"/>
      <c r="S25" s="245"/>
      <c r="T25" s="245"/>
    </row>
    <row r="26" spans="1:21" ht="14.4" thickBot="1" x14ac:dyDescent="0.3">
      <c r="A26" s="222"/>
      <c r="B26" s="235"/>
      <c r="F26" s="234"/>
      <c r="G26" s="150"/>
      <c r="H26" s="571" t="s">
        <v>45</v>
      </c>
      <c r="I26" s="570"/>
      <c r="J26" s="572"/>
      <c r="K26" s="155"/>
      <c r="L26" s="573"/>
      <c r="M26" s="574"/>
      <c r="N26" s="222"/>
      <c r="S26" s="245"/>
      <c r="T26" s="245"/>
    </row>
    <row r="27" spans="1:21" ht="14.4" thickBot="1" x14ac:dyDescent="0.3">
      <c r="A27" s="222"/>
      <c r="B27" s="236" t="s">
        <v>73</v>
      </c>
      <c r="C27" s="240"/>
      <c r="D27" s="241"/>
      <c r="E27" s="208"/>
      <c r="F27" s="209"/>
      <c r="G27" s="10"/>
      <c r="H27" s="9"/>
      <c r="I27" s="8"/>
      <c r="J27" s="8"/>
      <c r="K27" s="246"/>
      <c r="L27" s="575" t="s">
        <v>53</v>
      </c>
      <c r="M27" s="576"/>
      <c r="N27" s="222"/>
    </row>
    <row r="28" spans="1:21" ht="8.4" customHeight="1" thickBot="1" x14ac:dyDescent="0.3">
      <c r="A28" s="222"/>
      <c r="B28" s="222"/>
      <c r="C28" s="222"/>
      <c r="D28" s="247"/>
      <c r="E28" s="222"/>
      <c r="F28" s="222"/>
      <c r="G28" s="10"/>
      <c r="H28" s="577"/>
      <c r="I28" s="564"/>
      <c r="J28" s="564"/>
      <c r="K28" s="564"/>
      <c r="L28" s="8"/>
      <c r="M28" s="248"/>
      <c r="N28" s="222"/>
    </row>
    <row r="29" spans="1:21" ht="19.5" customHeight="1" thickBot="1" x14ac:dyDescent="0.25">
      <c r="A29" s="222"/>
      <c r="B29" s="19" t="s">
        <v>5</v>
      </c>
      <c r="C29" s="249"/>
      <c r="D29" s="250"/>
      <c r="E29" s="249"/>
      <c r="F29" s="251"/>
      <c r="G29" s="10"/>
      <c r="H29" s="180"/>
      <c r="I29" s="238"/>
      <c r="J29" s="238"/>
      <c r="K29" s="238"/>
      <c r="L29" s="238"/>
      <c r="M29" s="239"/>
      <c r="N29" s="222"/>
    </row>
    <row r="30" spans="1:21" ht="6.6" customHeight="1" thickBot="1" x14ac:dyDescent="0.25">
      <c r="A30" s="222"/>
      <c r="B30" s="252"/>
      <c r="C30" s="253"/>
      <c r="D30" s="250"/>
      <c r="E30" s="21"/>
      <c r="F30" s="219"/>
      <c r="G30" s="10"/>
      <c r="H30" s="10"/>
      <c r="I30" s="10"/>
      <c r="J30" s="10"/>
      <c r="K30" s="10"/>
      <c r="L30" s="10"/>
      <c r="M30" s="10"/>
      <c r="N30" s="222"/>
    </row>
    <row r="31" spans="1:21" ht="16.5" customHeight="1" thickBot="1" x14ac:dyDescent="0.3">
      <c r="A31" s="222"/>
      <c r="B31" s="578"/>
      <c r="C31" s="579"/>
      <c r="D31" s="22"/>
      <c r="E31" s="254"/>
      <c r="F31" s="221"/>
      <c r="G31" s="222"/>
      <c r="H31" s="165" t="s">
        <v>8</v>
      </c>
      <c r="I31" s="205"/>
      <c r="J31" s="205"/>
      <c r="K31" s="552"/>
      <c r="L31" s="552"/>
      <c r="M31" s="580"/>
      <c r="N31" s="222"/>
      <c r="T31" s="245"/>
      <c r="U31" s="245"/>
    </row>
    <row r="32" spans="1:21" ht="7.2" customHeight="1" thickBot="1" x14ac:dyDescent="0.3">
      <c r="A32" s="222"/>
      <c r="B32" s="581"/>
      <c r="C32" s="582"/>
      <c r="D32" s="10"/>
      <c r="E32" s="10"/>
      <c r="F32" s="222"/>
      <c r="G32" s="222"/>
      <c r="H32" s="169"/>
      <c r="I32" s="210"/>
      <c r="J32" s="210"/>
      <c r="K32" s="583"/>
      <c r="L32" s="583"/>
      <c r="M32" s="584"/>
      <c r="N32" s="222"/>
      <c r="T32" s="245"/>
      <c r="U32" s="245"/>
    </row>
    <row r="33" spans="1:21" ht="16.5" customHeight="1" thickBot="1" x14ac:dyDescent="0.3">
      <c r="A33" s="222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22"/>
      <c r="H33" s="169"/>
      <c r="I33" s="210"/>
      <c r="J33" s="210"/>
      <c r="K33" s="564"/>
      <c r="L33" s="565"/>
      <c r="M33" s="566"/>
      <c r="N33" s="222"/>
      <c r="T33" s="245"/>
      <c r="U33" s="245"/>
    </row>
    <row r="34" spans="1:21" ht="16.5" customHeight="1" x14ac:dyDescent="0.25">
      <c r="A34" s="222"/>
      <c r="B34" s="218"/>
      <c r="C34" s="21"/>
      <c r="D34" s="219"/>
      <c r="E34" s="21"/>
      <c r="F34" s="255"/>
      <c r="G34" s="222"/>
      <c r="H34" s="169"/>
      <c r="I34" s="210"/>
      <c r="J34" s="210"/>
      <c r="K34" s="8"/>
      <c r="L34" s="8"/>
      <c r="M34" s="211"/>
      <c r="N34" s="222"/>
      <c r="T34" s="245"/>
      <c r="U34" s="245"/>
    </row>
    <row r="35" spans="1:21" ht="4.2" customHeight="1" thickBot="1" x14ac:dyDescent="0.3">
      <c r="A35" s="222"/>
      <c r="B35" s="220"/>
      <c r="C35" s="22"/>
      <c r="D35" s="22"/>
      <c r="E35" s="220"/>
      <c r="F35" s="256"/>
      <c r="G35" s="222"/>
      <c r="H35" s="30"/>
      <c r="I35" s="31"/>
      <c r="J35" s="31"/>
      <c r="K35" s="31"/>
      <c r="L35" s="31"/>
      <c r="M35" s="257"/>
      <c r="N35" s="222"/>
      <c r="T35" s="245"/>
      <c r="U35" s="245"/>
    </row>
    <row r="36" spans="1:21" ht="4.2" customHeight="1" thickBot="1" x14ac:dyDescent="0.3">
      <c r="A36" s="222"/>
      <c r="B36" s="10"/>
      <c r="C36" s="581"/>
      <c r="D36" s="581"/>
      <c r="E36" s="581"/>
      <c r="F36" s="10"/>
      <c r="G36" s="150"/>
      <c r="H36" s="581"/>
      <c r="I36" s="581"/>
      <c r="J36" s="581"/>
      <c r="K36" s="581"/>
      <c r="L36" s="10"/>
      <c r="M36" s="10"/>
      <c r="N36" s="222"/>
      <c r="T36" s="245"/>
      <c r="U36" s="245"/>
    </row>
    <row r="37" spans="1:21" ht="19.5" customHeight="1" thickBot="1" x14ac:dyDescent="0.3">
      <c r="A37" s="222"/>
      <c r="B37" s="398" t="s">
        <v>74</v>
      </c>
      <c r="C37" s="588"/>
      <c r="D37" s="588"/>
      <c r="E37" s="588"/>
      <c r="F37" s="258"/>
      <c r="G37" s="10"/>
      <c r="H37" s="589" t="s">
        <v>43</v>
      </c>
      <c r="I37" s="570"/>
      <c r="J37" s="570"/>
      <c r="K37" s="590"/>
      <c r="L37" s="205"/>
      <c r="M37" s="212"/>
      <c r="N37" s="222"/>
      <c r="T37" s="245"/>
      <c r="U37" s="245"/>
    </row>
    <row r="38" spans="1:21" ht="3" customHeight="1" thickBot="1" x14ac:dyDescent="0.3">
      <c r="A38" s="222"/>
      <c r="B38" s="3"/>
      <c r="C38" s="3"/>
      <c r="D38" s="3"/>
      <c r="E38" s="3"/>
      <c r="F38" s="10"/>
      <c r="G38" s="10"/>
      <c r="H38" s="169"/>
      <c r="I38" s="210"/>
      <c r="J38" s="210"/>
      <c r="K38" s="210"/>
      <c r="L38" s="210"/>
      <c r="M38" s="211"/>
      <c r="N38" s="222"/>
      <c r="T38" s="223">
        <v>0.75</v>
      </c>
      <c r="U38" s="223">
        <v>10</v>
      </c>
    </row>
    <row r="39" spans="1:21" ht="16.5" customHeight="1" thickBot="1" x14ac:dyDescent="0.3">
      <c r="A39" s="222"/>
      <c r="B39" s="398" t="s">
        <v>9</v>
      </c>
      <c r="C39" s="399"/>
      <c r="D39" s="399"/>
      <c r="E39" s="399"/>
      <c r="F39" s="212"/>
      <c r="G39" s="10"/>
      <c r="H39" s="169"/>
      <c r="I39" s="210"/>
      <c r="J39" s="210"/>
      <c r="K39" s="210"/>
      <c r="L39" s="210"/>
      <c r="M39" s="211"/>
      <c r="N39" s="222"/>
      <c r="T39" s="245"/>
      <c r="U39" s="245"/>
    </row>
    <row r="40" spans="1:21" ht="16.5" customHeight="1" thickBot="1" x14ac:dyDescent="0.3">
      <c r="A40" s="222"/>
      <c r="B40" s="400"/>
      <c r="C40" s="401"/>
      <c r="D40" s="401"/>
      <c r="E40" s="401"/>
      <c r="F40" s="207"/>
      <c r="G40" s="10"/>
      <c r="H40" s="169"/>
      <c r="I40" s="210"/>
      <c r="J40" s="210"/>
      <c r="K40" s="210"/>
      <c r="L40" s="210"/>
      <c r="M40" s="211"/>
      <c r="N40" s="222"/>
      <c r="T40" s="245"/>
      <c r="U40" s="245"/>
    </row>
    <row r="41" spans="1:21" ht="4.5" customHeight="1" thickBot="1" x14ac:dyDescent="0.3">
      <c r="A41" s="222"/>
      <c r="B41" s="3"/>
      <c r="C41" s="3"/>
      <c r="D41" s="3"/>
      <c r="E41" s="3"/>
      <c r="F41" s="10"/>
      <c r="G41" s="10"/>
      <c r="H41" s="169"/>
      <c r="I41" s="210"/>
      <c r="J41" s="210"/>
      <c r="K41" s="210"/>
      <c r="L41" s="210"/>
      <c r="M41" s="211"/>
      <c r="N41" s="222"/>
      <c r="T41" s="223">
        <v>0.75</v>
      </c>
      <c r="U41" s="223">
        <v>10</v>
      </c>
    </row>
    <row r="42" spans="1:21" ht="14.4" thickBot="1" x14ac:dyDescent="0.3">
      <c r="A42" s="222"/>
      <c r="B42" s="398" t="s">
        <v>10</v>
      </c>
      <c r="C42" s="399"/>
      <c r="D42" s="399"/>
      <c r="E42" s="399"/>
      <c r="F42" s="212"/>
      <c r="G42" s="222"/>
      <c r="H42" s="169"/>
      <c r="I42" s="210"/>
      <c r="J42" s="210"/>
      <c r="K42" s="210"/>
      <c r="L42" s="210"/>
      <c r="M42" s="211"/>
      <c r="N42" s="222"/>
      <c r="T42" s="223">
        <v>0.76249999999999996</v>
      </c>
      <c r="U42" s="223">
        <v>10.5</v>
      </c>
    </row>
    <row r="43" spans="1:21" ht="14.4" thickBot="1" x14ac:dyDescent="0.3">
      <c r="A43" s="222"/>
      <c r="B43" s="402"/>
      <c r="C43" s="401"/>
      <c r="D43" s="401"/>
      <c r="E43" s="401"/>
      <c r="F43" s="207"/>
      <c r="G43" s="10"/>
      <c r="H43" s="206"/>
      <c r="I43" s="29"/>
      <c r="J43" s="29"/>
      <c r="K43" s="29"/>
      <c r="L43" s="29"/>
      <c r="M43" s="207"/>
      <c r="N43" s="222"/>
      <c r="T43" s="223">
        <v>0.77500000000000002</v>
      </c>
      <c r="U43" s="223">
        <v>11</v>
      </c>
    </row>
    <row r="44" spans="1:21" ht="5.25" customHeight="1" thickBot="1" x14ac:dyDescent="0.3">
      <c r="A44" s="222"/>
      <c r="B44" s="171"/>
      <c r="C44" s="10"/>
      <c r="D44" s="10"/>
      <c r="E44" s="10"/>
      <c r="F44" s="10"/>
      <c r="G44" s="10"/>
      <c r="H44" s="171"/>
      <c r="I44" s="171"/>
      <c r="J44" s="171"/>
      <c r="K44" s="171"/>
      <c r="L44" s="171"/>
      <c r="M44" s="222"/>
      <c r="N44" s="222"/>
    </row>
    <row r="45" spans="1:21" ht="14.4" thickBot="1" x14ac:dyDescent="0.3">
      <c r="A45" s="222"/>
      <c r="B45" s="398" t="s">
        <v>23</v>
      </c>
      <c r="C45" s="398" t="s">
        <v>49</v>
      </c>
      <c r="D45" s="398"/>
      <c r="E45" s="589" t="s">
        <v>41</v>
      </c>
      <c r="F45" s="591"/>
      <c r="G45" s="591"/>
      <c r="H45" s="591"/>
      <c r="I45" s="591"/>
      <c r="J45" s="572"/>
      <c r="K45" s="259" t="s">
        <v>25</v>
      </c>
      <c r="L45" s="260" t="s">
        <v>42</v>
      </c>
      <c r="M45" s="259" t="s">
        <v>26</v>
      </c>
      <c r="N45" s="222"/>
      <c r="T45" s="223">
        <v>0.78749999999999998</v>
      </c>
      <c r="U45" s="223">
        <v>11.5</v>
      </c>
    </row>
    <row r="46" spans="1:21" ht="13.8" x14ac:dyDescent="0.25">
      <c r="A46" s="222"/>
      <c r="B46" s="403"/>
      <c r="C46" s="404"/>
      <c r="D46" s="429"/>
      <c r="E46" s="592" t="s">
        <v>36</v>
      </c>
      <c r="F46" s="593"/>
      <c r="G46" s="593"/>
      <c r="H46" s="593"/>
      <c r="I46" s="593"/>
      <c r="J46" s="574"/>
      <c r="K46" s="156">
        <v>0</v>
      </c>
      <c r="L46" s="157">
        <v>0</v>
      </c>
      <c r="M46" s="387">
        <f t="shared" ref="M46:M58" si="0">K46*L46</f>
        <v>0</v>
      </c>
      <c r="N46" s="222"/>
      <c r="T46" s="223">
        <v>0.8</v>
      </c>
      <c r="U46" s="223">
        <v>12</v>
      </c>
    </row>
    <row r="47" spans="1:21" ht="13.8" x14ac:dyDescent="0.25">
      <c r="A47" s="222"/>
      <c r="B47" s="403"/>
      <c r="C47" s="404"/>
      <c r="D47" s="406"/>
      <c r="E47" s="585" t="s">
        <v>36</v>
      </c>
      <c r="F47" s="586"/>
      <c r="G47" s="586"/>
      <c r="H47" s="586"/>
      <c r="I47" s="586"/>
      <c r="J47" s="587"/>
      <c r="K47" s="158">
        <v>0</v>
      </c>
      <c r="L47" s="159">
        <v>0</v>
      </c>
      <c r="M47" s="388">
        <f t="shared" si="0"/>
        <v>0</v>
      </c>
      <c r="N47" s="222"/>
      <c r="T47" s="223">
        <v>0.8125</v>
      </c>
      <c r="U47" s="223">
        <v>12.5</v>
      </c>
    </row>
    <row r="48" spans="1:21" ht="13.8" x14ac:dyDescent="0.25">
      <c r="A48" s="222"/>
      <c r="B48" s="403"/>
      <c r="C48" s="405"/>
      <c r="D48" s="409"/>
      <c r="E48" s="594"/>
      <c r="F48" s="586"/>
      <c r="G48" s="586"/>
      <c r="H48" s="586"/>
      <c r="I48" s="586"/>
      <c r="J48" s="587"/>
      <c r="K48" s="158">
        <v>0</v>
      </c>
      <c r="L48" s="159">
        <v>0</v>
      </c>
      <c r="M48" s="388">
        <f t="shared" si="0"/>
        <v>0</v>
      </c>
      <c r="N48" s="222"/>
      <c r="T48" s="223">
        <v>0.82499999999999996</v>
      </c>
      <c r="U48" s="223">
        <v>13</v>
      </c>
    </row>
    <row r="49" spans="1:24" ht="13.8" x14ac:dyDescent="0.25">
      <c r="A49" s="222"/>
      <c r="B49" s="403"/>
      <c r="C49" s="404"/>
      <c r="D49" s="429"/>
      <c r="E49" s="585"/>
      <c r="F49" s="586"/>
      <c r="G49" s="586"/>
      <c r="H49" s="586"/>
      <c r="I49" s="586"/>
      <c r="J49" s="587"/>
      <c r="K49" s="158">
        <v>0</v>
      </c>
      <c r="L49" s="159">
        <v>0</v>
      </c>
      <c r="M49" s="388">
        <f t="shared" si="0"/>
        <v>0</v>
      </c>
      <c r="N49" s="222"/>
      <c r="T49" s="223">
        <v>0.83750000000000002</v>
      </c>
      <c r="U49" s="223">
        <v>13.5</v>
      </c>
    </row>
    <row r="50" spans="1:24" ht="13.8" x14ac:dyDescent="0.25">
      <c r="A50" s="222"/>
      <c r="B50" s="403"/>
      <c r="C50" s="404"/>
      <c r="D50" s="404"/>
      <c r="E50" s="585"/>
      <c r="F50" s="586"/>
      <c r="G50" s="586"/>
      <c r="H50" s="586"/>
      <c r="I50" s="586"/>
      <c r="J50" s="587"/>
      <c r="K50" s="158">
        <v>0</v>
      </c>
      <c r="L50" s="159">
        <v>0</v>
      </c>
      <c r="M50" s="388">
        <f t="shared" si="0"/>
        <v>0</v>
      </c>
      <c r="N50" s="222"/>
      <c r="T50" s="223">
        <v>0.85</v>
      </c>
      <c r="U50" s="223">
        <v>14</v>
      </c>
      <c r="X50" s="210"/>
    </row>
    <row r="51" spans="1:24" ht="13.8" x14ac:dyDescent="0.25">
      <c r="A51" s="222"/>
      <c r="B51" s="403"/>
      <c r="C51" s="404"/>
      <c r="D51" s="404"/>
      <c r="E51" s="585"/>
      <c r="F51" s="586"/>
      <c r="G51" s="586"/>
      <c r="H51" s="586"/>
      <c r="I51" s="586"/>
      <c r="J51" s="587"/>
      <c r="K51" s="158">
        <v>0</v>
      </c>
      <c r="L51" s="160">
        <v>0</v>
      </c>
      <c r="M51" s="388">
        <f t="shared" si="0"/>
        <v>0</v>
      </c>
      <c r="N51" s="222"/>
      <c r="T51" s="223">
        <v>0.86250000000000004</v>
      </c>
      <c r="U51" s="223">
        <v>14.5</v>
      </c>
      <c r="X51" s="210"/>
    </row>
    <row r="52" spans="1:24" ht="13.8" x14ac:dyDescent="0.25">
      <c r="A52" s="222"/>
      <c r="B52" s="403"/>
      <c r="C52" s="404"/>
      <c r="D52" s="406"/>
      <c r="E52" s="585"/>
      <c r="F52" s="586"/>
      <c r="G52" s="586"/>
      <c r="H52" s="586"/>
      <c r="I52" s="586"/>
      <c r="J52" s="587"/>
      <c r="K52" s="158">
        <v>0</v>
      </c>
      <c r="L52" s="159">
        <v>0</v>
      </c>
      <c r="M52" s="388">
        <f t="shared" si="0"/>
        <v>0</v>
      </c>
      <c r="N52" s="222"/>
      <c r="T52" s="223">
        <v>0.875</v>
      </c>
      <c r="U52" s="223">
        <v>15</v>
      </c>
      <c r="X52" s="261"/>
    </row>
    <row r="53" spans="1:24" ht="13.8" x14ac:dyDescent="0.25">
      <c r="A53" s="222"/>
      <c r="B53" s="403"/>
      <c r="C53" s="409"/>
      <c r="D53" s="429"/>
      <c r="E53" s="585"/>
      <c r="F53" s="586"/>
      <c r="G53" s="586"/>
      <c r="H53" s="586"/>
      <c r="I53" s="586"/>
      <c r="J53" s="587"/>
      <c r="K53" s="158">
        <v>0</v>
      </c>
      <c r="L53" s="159">
        <v>0</v>
      </c>
      <c r="M53" s="388">
        <f t="shared" si="0"/>
        <v>0</v>
      </c>
      <c r="N53" s="222"/>
      <c r="T53" s="223">
        <v>0.88749999999999996</v>
      </c>
      <c r="U53" s="223">
        <v>15.5</v>
      </c>
      <c r="X53" s="210"/>
    </row>
    <row r="54" spans="1:24" ht="13.8" x14ac:dyDescent="0.25">
      <c r="A54" s="222"/>
      <c r="B54" s="403"/>
      <c r="C54" s="409"/>
      <c r="E54" s="585"/>
      <c r="F54" s="586"/>
      <c r="G54" s="586"/>
      <c r="H54" s="586"/>
      <c r="I54" s="586"/>
      <c r="J54" s="587"/>
      <c r="K54" s="158">
        <v>0</v>
      </c>
      <c r="L54" s="159">
        <v>0</v>
      </c>
      <c r="M54" s="388">
        <f t="shared" si="0"/>
        <v>0</v>
      </c>
      <c r="N54" s="222"/>
      <c r="T54" s="223">
        <v>0.89999999999999902</v>
      </c>
      <c r="U54" s="223">
        <v>16</v>
      </c>
      <c r="X54" s="210"/>
    </row>
    <row r="55" spans="1:24" ht="13.8" x14ac:dyDescent="0.25">
      <c r="A55" s="222"/>
      <c r="B55" s="403"/>
      <c r="C55" s="595"/>
      <c r="E55" s="585"/>
      <c r="F55" s="586"/>
      <c r="G55" s="586"/>
      <c r="H55" s="586"/>
      <c r="I55" s="586"/>
      <c r="J55" s="587"/>
      <c r="K55" s="158">
        <v>0</v>
      </c>
      <c r="L55" s="159">
        <v>0</v>
      </c>
      <c r="M55" s="388">
        <f t="shared" si="0"/>
        <v>0</v>
      </c>
      <c r="N55" s="222"/>
      <c r="T55" s="223">
        <v>0.91249999999999898</v>
      </c>
      <c r="U55" s="223">
        <v>16.5</v>
      </c>
      <c r="X55" s="210"/>
    </row>
    <row r="56" spans="1:24" ht="14.25" customHeight="1" x14ac:dyDescent="0.25">
      <c r="A56" s="222"/>
      <c r="B56" s="403"/>
      <c r="C56" s="595"/>
      <c r="E56" s="585"/>
      <c r="F56" s="586"/>
      <c r="G56" s="586"/>
      <c r="H56" s="586"/>
      <c r="I56" s="586"/>
      <c r="J56" s="587"/>
      <c r="K56" s="158">
        <v>0</v>
      </c>
      <c r="L56" s="159">
        <v>0</v>
      </c>
      <c r="M56" s="388">
        <f t="shared" si="0"/>
        <v>0</v>
      </c>
      <c r="N56" s="222"/>
      <c r="T56" s="223">
        <v>0.92499999999999905</v>
      </c>
      <c r="U56" s="223">
        <v>17</v>
      </c>
      <c r="X56" s="210"/>
    </row>
    <row r="57" spans="1:24" ht="14.25" customHeight="1" x14ac:dyDescent="0.25">
      <c r="A57" s="222"/>
      <c r="B57" s="403"/>
      <c r="C57" s="595"/>
      <c r="D57" s="470"/>
      <c r="E57" s="585"/>
      <c r="F57" s="539"/>
      <c r="G57" s="539"/>
      <c r="H57" s="539"/>
      <c r="I57" s="539"/>
      <c r="J57" s="540"/>
      <c r="K57" s="158">
        <v>0</v>
      </c>
      <c r="L57" s="159">
        <v>0</v>
      </c>
      <c r="M57" s="388">
        <f t="shared" si="0"/>
        <v>0</v>
      </c>
      <c r="N57" s="222"/>
      <c r="X57" s="210"/>
    </row>
    <row r="58" spans="1:24" ht="18" customHeight="1" thickBot="1" x14ac:dyDescent="0.3">
      <c r="A58" s="222"/>
      <c r="B58" s="411"/>
      <c r="C58" s="596"/>
      <c r="D58" s="470"/>
      <c r="E58" s="597"/>
      <c r="F58" s="559"/>
      <c r="G58" s="559"/>
      <c r="H58" s="559"/>
      <c r="I58" s="559"/>
      <c r="J58" s="563"/>
      <c r="K58" s="161">
        <v>0</v>
      </c>
      <c r="L58" s="162">
        <v>0</v>
      </c>
      <c r="M58" s="388">
        <f t="shared" si="0"/>
        <v>0</v>
      </c>
      <c r="N58" s="222"/>
      <c r="T58" s="223">
        <v>0.937499999999999</v>
      </c>
      <c r="U58" s="223">
        <v>17.5</v>
      </c>
      <c r="X58" s="210"/>
    </row>
    <row r="59" spans="1:24" ht="14.4" thickBot="1" x14ac:dyDescent="0.3">
      <c r="A59" s="222"/>
      <c r="B59" s="602" t="s">
        <v>35</v>
      </c>
      <c r="C59" s="603"/>
      <c r="D59" s="603"/>
      <c r="E59" s="603"/>
      <c r="F59" s="603"/>
      <c r="G59" s="603"/>
      <c r="H59" s="603"/>
      <c r="I59" s="603"/>
      <c r="J59" s="572"/>
      <c r="K59" s="592" t="s">
        <v>11</v>
      </c>
      <c r="L59" s="604"/>
      <c r="M59" s="382">
        <f>SUM(M46:M58)</f>
        <v>0</v>
      </c>
      <c r="N59" s="222"/>
      <c r="T59" s="223">
        <v>0.94999999999999896</v>
      </c>
      <c r="U59" s="223">
        <v>18</v>
      </c>
      <c r="X59" s="210"/>
    </row>
    <row r="60" spans="1:24" ht="13.8" x14ac:dyDescent="0.25">
      <c r="A60" s="222"/>
      <c r="B60" s="163"/>
      <c r="C60" s="205"/>
      <c r="D60" s="205"/>
      <c r="E60" s="205"/>
      <c r="F60" s="205"/>
      <c r="G60" s="205"/>
      <c r="H60" s="205"/>
      <c r="I60" s="205"/>
      <c r="J60" s="229"/>
      <c r="K60" s="605" t="str">
        <f>IF(M60&lt;1,"S P A  IS REQUIRED","REDUCTION FACTOR  *")</f>
        <v>REDUCTION FACTOR  *</v>
      </c>
      <c r="L60" s="606"/>
      <c r="M60" s="444">
        <v>1</v>
      </c>
      <c r="N60" s="278"/>
      <c r="T60" s="223">
        <v>0.96249999999999902</v>
      </c>
      <c r="U60" s="223">
        <v>18.5</v>
      </c>
    </row>
    <row r="61" spans="1:24" ht="13.8" x14ac:dyDescent="0.25">
      <c r="A61" s="222"/>
      <c r="B61" s="235"/>
      <c r="J61" s="234"/>
      <c r="K61" s="585" t="s">
        <v>85</v>
      </c>
      <c r="L61" s="539"/>
      <c r="M61" s="383">
        <f>M60*M59</f>
        <v>0</v>
      </c>
      <c r="N61" s="222"/>
      <c r="T61" s="223">
        <v>0.97499999999999898</v>
      </c>
      <c r="U61" s="223">
        <v>19</v>
      </c>
    </row>
    <row r="62" spans="1:24" ht="13.8" x14ac:dyDescent="0.25">
      <c r="A62" s="222"/>
      <c r="B62" s="235"/>
      <c r="J62" s="234"/>
      <c r="K62" s="415" t="s">
        <v>86</v>
      </c>
      <c r="L62" s="416"/>
      <c r="M62" s="443">
        <v>1</v>
      </c>
      <c r="N62" s="222"/>
    </row>
    <row r="63" spans="1:24" ht="13.8" x14ac:dyDescent="0.25">
      <c r="A63" s="222"/>
      <c r="B63" s="235"/>
      <c r="J63" s="234"/>
      <c r="K63" s="415" t="s">
        <v>12</v>
      </c>
      <c r="L63" s="416"/>
      <c r="M63" s="383">
        <f>(M61*M62)</f>
        <v>0</v>
      </c>
      <c r="N63" s="222"/>
    </row>
    <row r="64" spans="1:24" ht="13.8" x14ac:dyDescent="0.25">
      <c r="A64" s="222"/>
      <c r="B64" s="235"/>
      <c r="J64" s="234"/>
      <c r="K64" s="585" t="s">
        <v>27</v>
      </c>
      <c r="L64" s="539"/>
      <c r="M64" s="164">
        <v>0</v>
      </c>
      <c r="N64" s="222"/>
    </row>
    <row r="65" spans="1:22" ht="14.4" thickBot="1" x14ac:dyDescent="0.3">
      <c r="A65" s="222"/>
      <c r="B65" s="231"/>
      <c r="C65" s="208"/>
      <c r="D65" s="208"/>
      <c r="E65" s="208"/>
      <c r="F65" s="208"/>
      <c r="G65" s="208"/>
      <c r="H65" s="208"/>
      <c r="I65" s="208"/>
      <c r="J65" s="209"/>
      <c r="K65" s="585" t="s">
        <v>31</v>
      </c>
      <c r="L65" s="539"/>
      <c r="M65" s="164">
        <v>0</v>
      </c>
      <c r="N65" s="222"/>
    </row>
    <row r="66" spans="1:22" ht="14.4" thickBot="1" x14ac:dyDescent="0.3">
      <c r="A66" s="222"/>
      <c r="B66" s="165" t="s">
        <v>63</v>
      </c>
      <c r="C66" s="552"/>
      <c r="D66" s="553"/>
      <c r="E66" s="553"/>
      <c r="F66" s="553"/>
      <c r="G66" s="553"/>
      <c r="H66" s="553"/>
      <c r="I66" s="553"/>
      <c r="J66" s="557"/>
      <c r="K66" s="585" t="s">
        <v>28</v>
      </c>
      <c r="L66" s="539"/>
      <c r="M66" s="164">
        <v>0</v>
      </c>
      <c r="N66" s="222"/>
    </row>
    <row r="67" spans="1:22" ht="14.4" thickBot="1" x14ac:dyDescent="0.3">
      <c r="A67" s="222"/>
      <c r="B67" s="206"/>
      <c r="C67" s="559"/>
      <c r="D67" s="559"/>
      <c r="E67" s="559"/>
      <c r="F67" s="559"/>
      <c r="G67" s="559"/>
      <c r="H67" s="559"/>
      <c r="I67" s="559"/>
      <c r="J67" s="563"/>
      <c r="K67" s="597" t="s">
        <v>29</v>
      </c>
      <c r="L67" s="558"/>
      <c r="M67" s="385">
        <f>SUM(M63:M66)</f>
        <v>0</v>
      </c>
      <c r="N67" s="222"/>
    </row>
    <row r="68" spans="1:22" ht="14.4" thickBot="1" x14ac:dyDescent="0.3">
      <c r="A68" s="222"/>
      <c r="B68" s="165" t="s">
        <v>33</v>
      </c>
      <c r="C68" s="205"/>
      <c r="D68" s="205"/>
      <c r="E68" s="205"/>
      <c r="F68" s="205"/>
      <c r="G68" s="205"/>
      <c r="H68" s="212"/>
      <c r="I68" s="598"/>
      <c r="J68" s="599"/>
      <c r="K68" s="614" t="s">
        <v>13</v>
      </c>
      <c r="L68" s="615"/>
      <c r="M68" s="616"/>
      <c r="N68" s="222"/>
    </row>
    <row r="69" spans="1:22" ht="14.4" thickBot="1" x14ac:dyDescent="0.3">
      <c r="A69" s="222"/>
      <c r="B69" s="206"/>
      <c r="C69" s="29"/>
      <c r="D69" s="29"/>
      <c r="E69" s="29"/>
      <c r="F69" s="29"/>
      <c r="G69" s="29"/>
      <c r="H69" s="207"/>
      <c r="I69" s="600"/>
      <c r="J69" s="601"/>
      <c r="K69" s="617"/>
      <c r="L69" s="618"/>
      <c r="M69" s="619"/>
      <c r="N69" s="222"/>
    </row>
    <row r="70" spans="1:22" ht="14.4" thickBot="1" x14ac:dyDescent="0.3">
      <c r="A70" s="222"/>
      <c r="B70" s="625" t="s">
        <v>99</v>
      </c>
      <c r="C70" s="626"/>
      <c r="D70" s="602" t="s">
        <v>34</v>
      </c>
      <c r="E70" s="626"/>
      <c r="F70" s="602" t="s">
        <v>30</v>
      </c>
      <c r="G70" s="626"/>
      <c r="H70" s="484" t="s">
        <v>14</v>
      </c>
      <c r="I70" s="620" t="s">
        <v>107</v>
      </c>
      <c r="J70" s="621"/>
      <c r="K70" s="621"/>
      <c r="L70" s="621"/>
      <c r="M70" s="622"/>
      <c r="N70" s="222"/>
    </row>
    <row r="71" spans="1:22" ht="13.8" x14ac:dyDescent="0.25">
      <c r="A71" s="222"/>
      <c r="B71" s="592" t="s">
        <v>15</v>
      </c>
      <c r="C71" s="627"/>
      <c r="D71" s="592" t="s">
        <v>36</v>
      </c>
      <c r="E71" s="627"/>
      <c r="F71" s="592" t="s">
        <v>36</v>
      </c>
      <c r="G71" s="627"/>
      <c r="H71" s="166"/>
      <c r="I71" s="263"/>
      <c r="J71" s="228"/>
      <c r="K71" s="228"/>
      <c r="L71" s="228"/>
      <c r="M71" s="229"/>
      <c r="N71" s="222"/>
    </row>
    <row r="72" spans="1:22" ht="13.8" x14ac:dyDescent="0.25">
      <c r="A72" s="222"/>
      <c r="B72" s="585" t="s">
        <v>108</v>
      </c>
      <c r="C72" s="540"/>
      <c r="D72" s="623" t="s">
        <v>36</v>
      </c>
      <c r="E72" s="548"/>
      <c r="F72" s="585" t="s">
        <v>36</v>
      </c>
      <c r="G72" s="540"/>
      <c r="H72" s="167"/>
      <c r="I72" s="485" t="s">
        <v>38</v>
      </c>
      <c r="J72" s="486">
        <f>M62</f>
        <v>1</v>
      </c>
      <c r="K72" s="487" t="s">
        <v>39</v>
      </c>
      <c r="L72" s="488">
        <f>IF(M62=0.675,0,IF(M62&gt;1,"error",IF(M62&lt;0.75,"error",VLOOKUP(M62,comm,2))))</f>
        <v>20</v>
      </c>
      <c r="M72" s="489" t="s">
        <v>40</v>
      </c>
      <c r="N72" s="222"/>
    </row>
    <row r="73" spans="1:22" ht="14.4" thickBot="1" x14ac:dyDescent="0.3">
      <c r="A73" s="222"/>
      <c r="B73" s="597" t="s">
        <v>109</v>
      </c>
      <c r="C73" s="624"/>
      <c r="D73" s="597" t="s">
        <v>36</v>
      </c>
      <c r="E73" s="624"/>
      <c r="F73" s="597" t="s">
        <v>36</v>
      </c>
      <c r="G73" s="624"/>
      <c r="H73" s="168"/>
      <c r="I73" s="231"/>
      <c r="J73" s="208"/>
      <c r="K73" s="208"/>
      <c r="L73" s="208"/>
      <c r="M73" s="209"/>
      <c r="N73" s="222"/>
    </row>
    <row r="74" spans="1:22" ht="14.4" thickBot="1" x14ac:dyDescent="0.3">
      <c r="A74" s="222"/>
      <c r="B74" s="632" t="s">
        <v>103</v>
      </c>
      <c r="C74" s="632"/>
      <c r="D74" s="497" t="s">
        <v>105</v>
      </c>
      <c r="E74" s="629" t="s">
        <v>106</v>
      </c>
      <c r="F74" s="630"/>
      <c r="G74" s="631"/>
      <c r="H74" s="497" t="s">
        <v>104</v>
      </c>
      <c r="I74" s="509" t="s">
        <v>98</v>
      </c>
      <c r="J74" s="510"/>
      <c r="K74" s="510"/>
      <c r="L74" s="510"/>
      <c r="M74" s="511"/>
      <c r="N74" s="10"/>
      <c r="O74" s="478"/>
    </row>
    <row r="75" spans="1:22" ht="15" customHeight="1" x14ac:dyDescent="0.25">
      <c r="A75" s="222"/>
      <c r="B75" s="612" t="s">
        <v>100</v>
      </c>
      <c r="C75" s="613"/>
      <c r="D75" s="491">
        <v>0.4</v>
      </c>
      <c r="E75" s="633">
        <v>0.2</v>
      </c>
      <c r="F75" s="634"/>
      <c r="G75" s="635"/>
      <c r="H75" s="496"/>
      <c r="I75" s="352" t="s">
        <v>112</v>
      </c>
      <c r="J75" s="352"/>
      <c r="K75" s="352"/>
      <c r="L75" s="352"/>
      <c r="M75" s="512"/>
      <c r="N75" s="10"/>
    </row>
    <row r="76" spans="1:22" ht="14.4" thickBot="1" x14ac:dyDescent="0.3">
      <c r="A76" s="222"/>
      <c r="B76" s="637" t="s">
        <v>101</v>
      </c>
      <c r="C76" s="638"/>
      <c r="D76" s="492">
        <v>0.3</v>
      </c>
      <c r="E76" s="636">
        <v>0.5</v>
      </c>
      <c r="F76" s="636"/>
      <c r="G76" s="636"/>
      <c r="H76" s="495">
        <v>0.7</v>
      </c>
      <c r="I76" s="513" t="s">
        <v>113</v>
      </c>
      <c r="J76" s="513"/>
      <c r="K76" s="513"/>
      <c r="L76" s="513"/>
      <c r="M76" s="514"/>
      <c r="N76" s="10"/>
      <c r="O76" s="478"/>
    </row>
    <row r="77" spans="1:22" ht="15" customHeight="1" thickBot="1" x14ac:dyDescent="0.3">
      <c r="A77" s="222"/>
      <c r="B77" s="639" t="s">
        <v>102</v>
      </c>
      <c r="C77" s="640"/>
      <c r="D77" s="493">
        <v>0.3</v>
      </c>
      <c r="E77" s="628">
        <v>0.3</v>
      </c>
      <c r="F77" s="628"/>
      <c r="G77" s="628"/>
      <c r="H77" s="494">
        <v>0.3</v>
      </c>
      <c r="I77" s="609" t="s">
        <v>120</v>
      </c>
      <c r="J77" s="610"/>
      <c r="K77" s="610"/>
      <c r="L77" s="610"/>
      <c r="M77" s="611"/>
      <c r="N77" s="222"/>
    </row>
    <row r="78" spans="1:22" s="246" customFormat="1" ht="5.25" customHeight="1" x14ac:dyDescent="0.25">
      <c r="A78" s="222"/>
      <c r="B78" s="264"/>
      <c r="C78" s="264"/>
      <c r="D78" s="264"/>
      <c r="E78" s="264"/>
      <c r="F78" s="264"/>
      <c r="G78" s="264"/>
      <c r="H78" s="264"/>
      <c r="I78" s="264"/>
      <c r="J78" s="222"/>
      <c r="K78" s="264"/>
      <c r="L78" s="264"/>
      <c r="M78" s="264"/>
      <c r="N78" s="264"/>
      <c r="U78" s="223"/>
      <c r="V78" s="223"/>
    </row>
    <row r="79" spans="1:22" s="246" customFormat="1" ht="15" customHeight="1" x14ac:dyDescent="0.25">
      <c r="A79" s="223"/>
      <c r="B79" s="607" t="s">
        <v>125</v>
      </c>
      <c r="C79" s="607"/>
      <c r="D79" s="607"/>
      <c r="E79" s="607"/>
      <c r="F79" s="607"/>
      <c r="G79" s="607"/>
      <c r="H79" s="607"/>
      <c r="I79" s="607"/>
      <c r="J79" s="607"/>
      <c r="K79" s="607"/>
      <c r="L79" s="608" t="s">
        <v>127</v>
      </c>
      <c r="M79" s="608"/>
      <c r="N79" s="265"/>
      <c r="O79" s="266"/>
      <c r="P79" s="266"/>
      <c r="U79" s="223"/>
      <c r="V79" s="223"/>
    </row>
    <row r="80" spans="1:22" s="246" customFormat="1" ht="15" customHeight="1" x14ac:dyDescent="0.25">
      <c r="A80" s="223"/>
      <c r="B80" s="607"/>
      <c r="C80" s="607"/>
      <c r="D80" s="607"/>
      <c r="E80" s="607"/>
      <c r="F80" s="607"/>
      <c r="G80" s="607"/>
      <c r="H80" s="607"/>
      <c r="I80" s="607"/>
      <c r="J80" s="607"/>
      <c r="K80" s="607"/>
      <c r="L80" s="608"/>
      <c r="M80" s="608"/>
      <c r="N80" s="265"/>
      <c r="O80" s="266"/>
      <c r="P80" s="266"/>
      <c r="U80" s="223"/>
      <c r="V80" s="223"/>
    </row>
    <row r="81" spans="2:13" x14ac:dyDescent="0.25"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</row>
    <row r="82" spans="2:13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2:13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2:13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2:13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2:13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2:13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2:13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2:13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2:13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2:13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2:13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2:13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2:13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2:13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2:13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2:13" x14ac:dyDescent="0.25">
      <c r="B102" s="267"/>
      <c r="C102" s="267"/>
      <c r="D102" s="267"/>
      <c r="E102" s="267"/>
      <c r="F102" s="267"/>
      <c r="G102" s="267"/>
      <c r="H102" s="267"/>
      <c r="I102" s="267"/>
      <c r="J102" s="267"/>
    </row>
  </sheetData>
  <mergeCells count="80">
    <mergeCell ref="B79:K80"/>
    <mergeCell ref="L79:M80"/>
    <mergeCell ref="B73:C73"/>
    <mergeCell ref="D73:E73"/>
    <mergeCell ref="F73:G73"/>
    <mergeCell ref="B74:C74"/>
    <mergeCell ref="E74:G74"/>
    <mergeCell ref="B75:C75"/>
    <mergeCell ref="E75:G75"/>
    <mergeCell ref="B76:C76"/>
    <mergeCell ref="E76:G76"/>
    <mergeCell ref="B77:C77"/>
    <mergeCell ref="E77:G77"/>
    <mergeCell ref="I77:M77"/>
    <mergeCell ref="B71:C71"/>
    <mergeCell ref="D71:E71"/>
    <mergeCell ref="F71:G71"/>
    <mergeCell ref="B72:C72"/>
    <mergeCell ref="D72:E72"/>
    <mergeCell ref="F72:G72"/>
    <mergeCell ref="B70:C70"/>
    <mergeCell ref="D70:E70"/>
    <mergeCell ref="F70:G70"/>
    <mergeCell ref="I70:M70"/>
    <mergeCell ref="B59:J59"/>
    <mergeCell ref="K59:L59"/>
    <mergeCell ref="K60:L60"/>
    <mergeCell ref="K61:L61"/>
    <mergeCell ref="K64:L64"/>
    <mergeCell ref="K65:L65"/>
    <mergeCell ref="C66:J67"/>
    <mergeCell ref="K66:L66"/>
    <mergeCell ref="K67:L67"/>
    <mergeCell ref="I68:J69"/>
    <mergeCell ref="K68:M69"/>
    <mergeCell ref="E53:J53"/>
    <mergeCell ref="E54:J54"/>
    <mergeCell ref="C55:C58"/>
    <mergeCell ref="E55:J55"/>
    <mergeCell ref="E56:J56"/>
    <mergeCell ref="E57:J57"/>
    <mergeCell ref="E58:J5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K33:M33"/>
    <mergeCell ref="I12:M12"/>
    <mergeCell ref="I17:J17"/>
    <mergeCell ref="Q25:R25"/>
    <mergeCell ref="H26:J26"/>
    <mergeCell ref="L26:M26"/>
    <mergeCell ref="L27:M27"/>
    <mergeCell ref="H28:K28"/>
    <mergeCell ref="E9:G9"/>
    <mergeCell ref="I9:J9"/>
    <mergeCell ref="L9:M9"/>
    <mergeCell ref="E10:G10"/>
    <mergeCell ref="I10:J10"/>
    <mergeCell ref="L10:M10"/>
    <mergeCell ref="B2:D2"/>
    <mergeCell ref="E2:E7"/>
    <mergeCell ref="K2:M2"/>
    <mergeCell ref="C3:D3"/>
    <mergeCell ref="F3:J3"/>
    <mergeCell ref="C4:D4"/>
    <mergeCell ref="C5:D5"/>
    <mergeCell ref="C6:D6"/>
  </mergeCells>
  <conditionalFormatting sqref="K60:L60">
    <cfRule type="containsText" dxfId="5" priority="1" operator="containsText" text="REQ">
      <formula>NOT(ISERROR(SEARCH("REQ",K60)))</formula>
    </cfRule>
  </conditionalFormatting>
  <hyperlinks>
    <hyperlink ref="I77" r:id="rId1" xr:uid="{00000000-0004-0000-0100-000000000000}"/>
  </hyperlinks>
  <pageMargins left="0.7" right="0.7" top="0.75" bottom="0.75" header="0.3" footer="0.3"/>
  <pageSetup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274320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449580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7" name="Check Box 3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22860</xdr:rowOff>
                  </from>
                  <to>
                    <xdr:col>2</xdr:col>
                    <xdr:colOff>708660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47</xdr:row>
                    <xdr:rowOff>7620</xdr:rowOff>
                  </from>
                  <to>
                    <xdr:col>2</xdr:col>
                    <xdr:colOff>708660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46</xdr:row>
                    <xdr:rowOff>30480</xdr:rowOff>
                  </from>
                  <to>
                    <xdr:col>2</xdr:col>
                    <xdr:colOff>708660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locked="0" defaultSize="0" autoFill="0" autoLine="0" autoPict="0">
                <anchor moveWithCells="1">
                  <from>
                    <xdr:col>2</xdr:col>
                    <xdr:colOff>83820</xdr:colOff>
                    <xdr:row>49</xdr:row>
                    <xdr:rowOff>0</xdr:rowOff>
                  </from>
                  <to>
                    <xdr:col>2</xdr:col>
                    <xdr:colOff>708660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47</xdr:row>
                    <xdr:rowOff>175260</xdr:rowOff>
                  </from>
                  <to>
                    <xdr:col>2</xdr:col>
                    <xdr:colOff>708660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11</xdr:col>
                    <xdr:colOff>762000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8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8</xdr:col>
                    <xdr:colOff>175260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60960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0</xdr:rowOff>
                  </from>
                  <to>
                    <xdr:col>10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2</xdr:col>
                    <xdr:colOff>137160</xdr:colOff>
                    <xdr:row>36</xdr:row>
                    <xdr:rowOff>0</xdr:rowOff>
                  </from>
                  <to>
                    <xdr:col>3</xdr:col>
                    <xdr:colOff>441960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2</xdr:col>
                    <xdr:colOff>213360</xdr:colOff>
                    <xdr:row>41</xdr:row>
                    <xdr:rowOff>83820</xdr:rowOff>
                  </from>
                  <to>
                    <xdr:col>3</xdr:col>
                    <xdr:colOff>655320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4</xdr:col>
                    <xdr:colOff>579120</xdr:colOff>
                    <xdr:row>41</xdr:row>
                    <xdr:rowOff>68580</xdr:rowOff>
                  </from>
                  <to>
                    <xdr:col>5</xdr:col>
                    <xdr:colOff>312420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50</xdr:row>
                    <xdr:rowOff>7620</xdr:rowOff>
                  </from>
                  <to>
                    <xdr:col>2</xdr:col>
                    <xdr:colOff>708660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1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0</xdr:rowOff>
                  </from>
                  <to>
                    <xdr:col>3</xdr:col>
                    <xdr:colOff>746760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2" name="Check Box 21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3" name="Check Box 22">
              <controlPr defaultSize="0" autoFill="0" autoLine="0" autoPict="0">
                <anchor moveWithCells="1">
                  <from>
                    <xdr:col>3</xdr:col>
                    <xdr:colOff>899160</xdr:colOff>
                    <xdr:row>38</xdr:row>
                    <xdr:rowOff>160020</xdr:rowOff>
                  </from>
                  <to>
                    <xdr:col>5</xdr:col>
                    <xdr:colOff>411480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4" name="Check Box 23">
              <controlPr defaultSize="0" autoFill="0" autoLine="0" autoPict="0">
                <anchor moveWithCells="1">
                  <from>
                    <xdr:col>3</xdr:col>
                    <xdr:colOff>899160</xdr:colOff>
                    <xdr:row>38</xdr:row>
                    <xdr:rowOff>0</xdr:rowOff>
                  </from>
                  <to>
                    <xdr:col>5</xdr:col>
                    <xdr:colOff>213360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5" name="Check Box 24">
              <controlPr defaultSize="0" autoFill="0" autoLine="0" autoPict="0">
                <anchor moveWithCells="1">
                  <from>
                    <xdr:col>3</xdr:col>
                    <xdr:colOff>525780</xdr:colOff>
                    <xdr:row>41</xdr:row>
                    <xdr:rowOff>45720</xdr:rowOff>
                  </from>
                  <to>
                    <xdr:col>4</xdr:col>
                    <xdr:colOff>381000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6" name="Check Box 25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51</xdr:row>
                    <xdr:rowOff>0</xdr:rowOff>
                  </from>
                  <to>
                    <xdr:col>2</xdr:col>
                    <xdr:colOff>937260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7" name="Check Box 29">
              <controlPr defaultSize="0" autoFill="0" autoLine="0" autoPict="0">
                <anchor moveWithCells="1">
                  <from>
                    <xdr:col>1</xdr:col>
                    <xdr:colOff>83820</xdr:colOff>
                    <xdr:row>47</xdr:row>
                    <xdr:rowOff>22860</xdr:rowOff>
                  </from>
                  <to>
                    <xdr:col>1</xdr:col>
                    <xdr:colOff>990600</xdr:colOff>
                    <xdr:row>47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8" name="Check Box 30">
              <controlPr defaultSize="0" autoFill="0" autoLine="0" autoPict="0">
                <anchor moveWithCells="1">
                  <from>
                    <xdr:col>1</xdr:col>
                    <xdr:colOff>83820</xdr:colOff>
                    <xdr:row>48</xdr:row>
                    <xdr:rowOff>7620</xdr:rowOff>
                  </from>
                  <to>
                    <xdr:col>1</xdr:col>
                    <xdr:colOff>990600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29" name="Check Box 31">
              <controlPr defaultSize="0" autoFill="0" autoLine="0" autoPict="0">
                <anchor moveWithCells="1">
                  <from>
                    <xdr:col>1</xdr:col>
                    <xdr:colOff>83820</xdr:colOff>
                    <xdr:row>49</xdr:row>
                    <xdr:rowOff>0</xdr:rowOff>
                  </from>
                  <to>
                    <xdr:col>1</xdr:col>
                    <xdr:colOff>990600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50</xdr:row>
                    <xdr:rowOff>121920</xdr:rowOff>
                  </from>
                  <to>
                    <xdr:col>1</xdr:col>
                    <xdr:colOff>990600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1" name="Check Box 36">
              <controlPr defaultSize="0" autoFill="0" autoLine="0" autoPict="0">
                <anchor moveWithCells="1">
                  <from>
                    <xdr:col>1</xdr:col>
                    <xdr:colOff>99060</xdr:colOff>
                    <xdr:row>45</xdr:row>
                    <xdr:rowOff>160020</xdr:rowOff>
                  </from>
                  <to>
                    <xdr:col>2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32" name="Check Box 37">
              <controlPr defaultSize="0" autoFill="0" autoLine="0" autoPict="0">
                <anchor moveWithCells="1">
                  <from>
                    <xdr:col>1</xdr:col>
                    <xdr:colOff>83820</xdr:colOff>
                    <xdr:row>49</xdr:row>
                    <xdr:rowOff>175260</xdr:rowOff>
                  </from>
                  <to>
                    <xdr:col>1</xdr:col>
                    <xdr:colOff>990600</xdr:colOff>
                    <xdr:row>50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33" name="Check Box 38">
              <controlPr defaultSize="0" autoFill="0" autoLine="0" autoPict="0">
                <anchor moveWithCells="1">
                  <from>
                    <xdr:col>1</xdr:col>
                    <xdr:colOff>83820</xdr:colOff>
                    <xdr:row>51</xdr:row>
                    <xdr:rowOff>114300</xdr:rowOff>
                  </from>
                  <to>
                    <xdr:col>1</xdr:col>
                    <xdr:colOff>990600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34" name="Check Box 42">
              <controlPr defaultSize="0" autoFill="0" autoLine="0" autoPict="0">
                <anchor moveWithCells="1">
                  <from>
                    <xdr:col>1</xdr:col>
                    <xdr:colOff>106680</xdr:colOff>
                    <xdr:row>45</xdr:row>
                    <xdr:rowOff>0</xdr:rowOff>
                  </from>
                  <to>
                    <xdr:col>1</xdr:col>
                    <xdr:colOff>693420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35" name="Check Box 50">
              <controlPr locked="0" defaultSize="0" autoFill="0" autoLine="0" autoPict="0">
                <anchor moveWithCells="1">
                  <from>
                    <xdr:col>1</xdr:col>
                    <xdr:colOff>99060</xdr:colOff>
                    <xdr:row>55</xdr:row>
                    <xdr:rowOff>0</xdr:rowOff>
                  </from>
                  <to>
                    <xdr:col>1</xdr:col>
                    <xdr:colOff>937260</xdr:colOff>
                    <xdr:row>56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10"/>
    <pageSetUpPr fitToPage="1"/>
  </sheetPr>
  <dimension ref="A1:X103"/>
  <sheetViews>
    <sheetView showGridLines="0" topLeftCell="A22" zoomScale="90" zoomScaleNormal="90" workbookViewId="0">
      <selection activeCell="L80" sqref="L80:M81"/>
    </sheetView>
  </sheetViews>
  <sheetFormatPr defaultColWidth="9.109375" defaultRowHeight="13.2" x14ac:dyDescent="0.25"/>
  <cols>
    <col min="1" max="1" width="0.88671875" style="223" customWidth="1"/>
    <col min="2" max="2" width="14.6640625" style="223" customWidth="1"/>
    <col min="3" max="3" width="16.33203125" style="223" customWidth="1"/>
    <col min="4" max="4" width="23" style="223" customWidth="1"/>
    <col min="5" max="5" width="12.6640625" style="223" customWidth="1"/>
    <col min="6" max="6" width="12.44140625" style="223" customWidth="1"/>
    <col min="7" max="7" width="1.44140625" style="223" customWidth="1"/>
    <col min="8" max="8" width="14.6640625" style="223" customWidth="1"/>
    <col min="9" max="9" width="9.109375" style="223"/>
    <col min="10" max="10" width="9.109375" style="223" customWidth="1"/>
    <col min="11" max="11" width="11.5546875" style="223" customWidth="1"/>
    <col min="12" max="12" width="10.33203125" style="223" customWidth="1"/>
    <col min="13" max="13" width="14.33203125" style="223" customWidth="1"/>
    <col min="14" max="14" width="1.33203125" style="223" customWidth="1"/>
    <col min="15" max="18" width="9.109375" style="223"/>
    <col min="19" max="21" width="0" style="223" hidden="1" customWidth="1"/>
    <col min="22" max="16384" width="9.109375" style="223"/>
  </cols>
  <sheetData>
    <row r="1" spans="1:14" ht="4.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14.4" thickBot="1" x14ac:dyDescent="0.3">
      <c r="A2" s="222"/>
      <c r="B2" s="541" t="s">
        <v>59</v>
      </c>
      <c r="C2" s="542"/>
      <c r="D2" s="543"/>
      <c r="E2" s="357"/>
      <c r="F2" s="358"/>
      <c r="G2" s="358"/>
      <c r="H2" s="358"/>
      <c r="I2" s="358"/>
      <c r="J2" s="359"/>
      <c r="K2" s="544" t="s">
        <v>68</v>
      </c>
      <c r="L2" s="545"/>
      <c r="M2" s="546"/>
      <c r="N2" s="222"/>
    </row>
    <row r="3" spans="1:14" ht="22.2" x14ac:dyDescent="0.35">
      <c r="A3" s="222"/>
      <c r="B3" s="169" t="s">
        <v>52</v>
      </c>
      <c r="C3" s="547" t="s">
        <v>36</v>
      </c>
      <c r="D3" s="548"/>
      <c r="E3" s="360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4" ht="17.399999999999999" x14ac:dyDescent="0.3">
      <c r="A4" s="222"/>
      <c r="B4" s="169" t="s">
        <v>0</v>
      </c>
      <c r="C4" s="539"/>
      <c r="D4" s="540"/>
      <c r="E4" s="360"/>
      <c r="F4" s="518" t="s">
        <v>115</v>
      </c>
      <c r="G4" s="519"/>
      <c r="H4" s="519"/>
      <c r="I4" s="519"/>
      <c r="J4" s="520"/>
      <c r="K4" s="270"/>
      <c r="L4" s="271"/>
      <c r="M4" s="272"/>
      <c r="N4" s="222"/>
    </row>
    <row r="5" spans="1:14" ht="16.8" x14ac:dyDescent="0.3">
      <c r="A5" s="222"/>
      <c r="B5" s="169" t="s">
        <v>2</v>
      </c>
      <c r="C5" s="539" t="s">
        <v>36</v>
      </c>
      <c r="D5" s="540"/>
      <c r="E5" s="360"/>
      <c r="F5" s="521" t="s">
        <v>116</v>
      </c>
      <c r="G5" s="522"/>
      <c r="H5" s="522"/>
      <c r="I5" s="522"/>
      <c r="J5" s="523"/>
      <c r="K5" s="273"/>
      <c r="L5" s="271"/>
      <c r="M5" s="272"/>
      <c r="N5" s="222"/>
    </row>
    <row r="6" spans="1:14" ht="16.8" x14ac:dyDescent="0.3">
      <c r="A6" s="222"/>
      <c r="B6" s="169" t="s">
        <v>51</v>
      </c>
      <c r="C6" s="539" t="s">
        <v>36</v>
      </c>
      <c r="D6" s="540"/>
      <c r="E6" s="360"/>
      <c r="F6" s="521"/>
      <c r="G6" s="522"/>
      <c r="H6" s="522"/>
      <c r="I6" s="522"/>
      <c r="J6" s="523"/>
      <c r="K6" s="274"/>
      <c r="L6" s="271"/>
      <c r="M6" s="272"/>
      <c r="N6" s="222"/>
    </row>
    <row r="7" spans="1:14" ht="5.25" customHeight="1" thickBot="1" x14ac:dyDescent="0.3">
      <c r="A7" s="222"/>
      <c r="B7" s="206"/>
      <c r="C7" s="29"/>
      <c r="D7" s="207"/>
      <c r="E7" s="361"/>
      <c r="F7" s="362"/>
      <c r="G7" s="362"/>
      <c r="H7" s="362"/>
      <c r="I7" s="362"/>
      <c r="J7" s="363"/>
      <c r="K7" s="275"/>
      <c r="L7" s="276"/>
      <c r="M7" s="277"/>
      <c r="N7" s="222"/>
    </row>
    <row r="8" spans="1:14" ht="4.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3"/>
      <c r="L8" s="302"/>
      <c r="M8" s="302"/>
      <c r="N8" s="222"/>
    </row>
    <row r="9" spans="1:14" ht="13.8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4" ht="14.4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4" ht="7.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4" ht="13.95" customHeight="1" thickBot="1" x14ac:dyDescent="0.3">
      <c r="A12" s="222"/>
      <c r="B12" s="165" t="s">
        <v>76</v>
      </c>
      <c r="C12" s="228"/>
      <c r="D12" s="228"/>
      <c r="E12" s="165" t="s">
        <v>67</v>
      </c>
      <c r="F12" s="229"/>
      <c r="G12" s="10"/>
      <c r="H12" s="230" t="s">
        <v>19</v>
      </c>
      <c r="I12" s="567"/>
      <c r="J12" s="567"/>
      <c r="K12" s="567"/>
      <c r="L12" s="567"/>
      <c r="M12" s="568"/>
      <c r="N12" s="222"/>
    </row>
    <row r="13" spans="1:14" ht="16.2" customHeight="1" thickBot="1" x14ac:dyDescent="0.3">
      <c r="A13" s="222"/>
      <c r="B13" s="231"/>
      <c r="C13" s="208"/>
      <c r="D13" s="208"/>
      <c r="E13" s="232"/>
      <c r="F13" s="209"/>
      <c r="G13" s="10"/>
      <c r="H13" s="233" t="s">
        <v>20</v>
      </c>
      <c r="I13" s="8"/>
      <c r="M13" s="234"/>
      <c r="N13" s="222"/>
    </row>
    <row r="14" spans="1:14" ht="5.4" customHeight="1" thickBot="1" x14ac:dyDescent="0.3">
      <c r="A14" s="222"/>
      <c r="B14" s="222"/>
      <c r="C14" s="222"/>
      <c r="D14" s="222"/>
      <c r="E14" s="222"/>
      <c r="F14" s="222"/>
      <c r="G14" s="10"/>
      <c r="H14" s="9"/>
      <c r="M14" s="234"/>
      <c r="N14" s="222"/>
    </row>
    <row r="15" spans="1:14" ht="14.4" thickBot="1" x14ac:dyDescent="0.3">
      <c r="A15" s="222"/>
      <c r="B15" s="165" t="s">
        <v>4</v>
      </c>
      <c r="C15" s="228"/>
      <c r="D15" s="228"/>
      <c r="E15" s="228"/>
      <c r="F15" s="229"/>
      <c r="G15" s="10"/>
      <c r="H15" s="169"/>
      <c r="M15" s="234"/>
      <c r="N15" s="222"/>
    </row>
    <row r="16" spans="1:14" ht="14.4" thickBot="1" x14ac:dyDescent="0.3">
      <c r="A16" s="222"/>
      <c r="B16" s="235"/>
      <c r="F16" s="234"/>
      <c r="G16" s="10"/>
      <c r="H16" s="169"/>
      <c r="M16" s="234"/>
      <c r="N16" s="222"/>
    </row>
    <row r="17" spans="1:21" ht="14.4" thickBot="1" x14ac:dyDescent="0.3">
      <c r="A17" s="222"/>
      <c r="B17" s="235"/>
      <c r="F17" s="234"/>
      <c r="G17" s="10"/>
      <c r="H17" s="236" t="s">
        <v>1</v>
      </c>
      <c r="I17" s="569" t="s">
        <v>36</v>
      </c>
      <c r="J17" s="570"/>
      <c r="K17" s="237"/>
      <c r="L17" s="238"/>
      <c r="M17" s="239"/>
      <c r="N17" s="222"/>
    </row>
    <row r="18" spans="1:21" ht="6.6" customHeight="1" thickBot="1" x14ac:dyDescent="0.3">
      <c r="A18" s="222"/>
      <c r="B18" s="235"/>
      <c r="F18" s="234"/>
      <c r="G18" s="10"/>
      <c r="H18" s="10"/>
      <c r="I18" s="10"/>
      <c r="J18" s="10"/>
      <c r="K18" s="10"/>
      <c r="L18" s="10"/>
      <c r="M18" s="10"/>
      <c r="N18" s="222"/>
    </row>
    <row r="19" spans="1:21" ht="14.4" thickBot="1" x14ac:dyDescent="0.3">
      <c r="A19" s="222"/>
      <c r="B19" s="235"/>
      <c r="F19" s="234"/>
      <c r="G19" s="10"/>
      <c r="H19" s="230" t="s">
        <v>21</v>
      </c>
      <c r="I19" s="217" t="s">
        <v>36</v>
      </c>
      <c r="J19" s="228"/>
      <c r="K19" s="228"/>
      <c r="L19" s="228"/>
      <c r="M19" s="229"/>
      <c r="N19" s="222"/>
    </row>
    <row r="20" spans="1:21" ht="14.4" thickBot="1" x14ac:dyDescent="0.3">
      <c r="A20" s="222"/>
      <c r="B20" s="236" t="s">
        <v>71</v>
      </c>
      <c r="C20" s="240"/>
      <c r="D20" s="241"/>
      <c r="E20" s="208"/>
      <c r="F20" s="209"/>
      <c r="G20" s="10"/>
      <c r="H20" s="233" t="s">
        <v>20</v>
      </c>
      <c r="M20" s="234"/>
      <c r="N20" s="222"/>
    </row>
    <row r="21" spans="1:21" ht="6" customHeight="1" thickBot="1" x14ac:dyDescent="0.3">
      <c r="A21" s="222"/>
      <c r="B21" s="222"/>
      <c r="C21" s="222"/>
      <c r="D21" s="222"/>
      <c r="E21" s="222"/>
      <c r="F21" s="222"/>
      <c r="G21" s="10"/>
      <c r="H21" s="9"/>
      <c r="M21" s="234"/>
      <c r="N21" s="222"/>
    </row>
    <row r="22" spans="1:21" ht="14.4" thickBot="1" x14ac:dyDescent="0.3">
      <c r="A22" s="222"/>
      <c r="B22" s="165" t="s">
        <v>72</v>
      </c>
      <c r="C22" s="228"/>
      <c r="D22" s="228"/>
      <c r="E22" s="228"/>
      <c r="F22" s="229"/>
      <c r="G22" s="10"/>
      <c r="H22" s="169"/>
      <c r="M22" s="234"/>
      <c r="N22" s="222"/>
    </row>
    <row r="23" spans="1:21" ht="14.4" thickBot="1" x14ac:dyDescent="0.3">
      <c r="A23" s="222"/>
      <c r="B23" s="235"/>
      <c r="F23" s="234"/>
      <c r="G23" s="10"/>
      <c r="H23" s="242"/>
      <c r="M23" s="234"/>
      <c r="N23" s="222"/>
    </row>
    <row r="24" spans="1:21" ht="14.4" thickBot="1" x14ac:dyDescent="0.3">
      <c r="A24" s="222"/>
      <c r="B24" s="235"/>
      <c r="F24" s="234"/>
      <c r="G24" s="150"/>
      <c r="H24" s="236" t="s">
        <v>1</v>
      </c>
      <c r="I24" s="243"/>
      <c r="J24" s="244" t="s">
        <v>36</v>
      </c>
      <c r="K24" s="151"/>
      <c r="L24" s="152"/>
      <c r="M24" s="153"/>
      <c r="N24" s="222"/>
    </row>
    <row r="25" spans="1:21" ht="6.6" customHeight="1" thickBot="1" x14ac:dyDescent="0.3">
      <c r="A25" s="222"/>
      <c r="B25" s="235"/>
      <c r="F25" s="234"/>
      <c r="G25" s="150"/>
      <c r="H25" s="222"/>
      <c r="I25" s="222"/>
      <c r="J25" s="154"/>
      <c r="K25" s="154"/>
      <c r="L25" s="154"/>
      <c r="M25" s="154"/>
      <c r="N25" s="222"/>
      <c r="Q25" s="565"/>
      <c r="R25" s="565"/>
      <c r="S25" s="245"/>
      <c r="T25" s="245"/>
    </row>
    <row r="26" spans="1:21" ht="14.4" thickBot="1" x14ac:dyDescent="0.3">
      <c r="A26" s="222"/>
      <c r="B26" s="235"/>
      <c r="F26" s="234"/>
      <c r="G26" s="150"/>
      <c r="H26" s="571" t="s">
        <v>45</v>
      </c>
      <c r="I26" s="570"/>
      <c r="J26" s="572"/>
      <c r="K26" s="155"/>
      <c r="L26" s="573"/>
      <c r="M26" s="574"/>
      <c r="N26" s="222"/>
      <c r="S26" s="245"/>
      <c r="T26" s="245"/>
    </row>
    <row r="27" spans="1:21" ht="14.4" thickBot="1" x14ac:dyDescent="0.3">
      <c r="A27" s="222"/>
      <c r="B27" s="236" t="s">
        <v>73</v>
      </c>
      <c r="C27" s="240"/>
      <c r="D27" s="241"/>
      <c r="E27" s="208"/>
      <c r="F27" s="209"/>
      <c r="G27" s="10"/>
      <c r="H27" s="9"/>
      <c r="I27" s="8"/>
      <c r="J27" s="8"/>
      <c r="K27" s="246"/>
      <c r="L27" s="575" t="s">
        <v>53</v>
      </c>
      <c r="M27" s="576"/>
      <c r="N27" s="222"/>
    </row>
    <row r="28" spans="1:21" ht="8.4" customHeight="1" thickBot="1" x14ac:dyDescent="0.3">
      <c r="A28" s="222"/>
      <c r="B28" s="222"/>
      <c r="C28" s="222"/>
      <c r="D28" s="247"/>
      <c r="E28" s="222"/>
      <c r="F28" s="222"/>
      <c r="G28" s="10"/>
      <c r="H28" s="577"/>
      <c r="I28" s="564"/>
      <c r="J28" s="564"/>
      <c r="K28" s="564"/>
      <c r="L28" s="8"/>
      <c r="M28" s="248"/>
      <c r="N28" s="222"/>
    </row>
    <row r="29" spans="1:21" ht="19.5" customHeight="1" thickBot="1" x14ac:dyDescent="0.25">
      <c r="A29" s="222"/>
      <c r="B29" s="19" t="s">
        <v>5</v>
      </c>
      <c r="C29" s="249"/>
      <c r="D29" s="250"/>
      <c r="E29" s="249"/>
      <c r="F29" s="251"/>
      <c r="G29" s="10"/>
      <c r="H29" s="180"/>
      <c r="I29" s="238"/>
      <c r="J29" s="238"/>
      <c r="K29" s="238"/>
      <c r="L29" s="238"/>
      <c r="M29" s="239"/>
      <c r="N29" s="222"/>
    </row>
    <row r="30" spans="1:21" ht="6.6" customHeight="1" thickBot="1" x14ac:dyDescent="0.25">
      <c r="A30" s="222"/>
      <c r="B30" s="252"/>
      <c r="C30" s="253"/>
      <c r="D30" s="250"/>
      <c r="E30" s="21"/>
      <c r="F30" s="219"/>
      <c r="G30" s="10"/>
      <c r="H30" s="10"/>
      <c r="I30" s="10"/>
      <c r="J30" s="10"/>
      <c r="K30" s="10"/>
      <c r="L30" s="10"/>
      <c r="M30" s="10"/>
      <c r="N30" s="222"/>
    </row>
    <row r="31" spans="1:21" ht="16.5" customHeight="1" thickBot="1" x14ac:dyDescent="0.3">
      <c r="A31" s="222"/>
      <c r="B31" s="578"/>
      <c r="C31" s="579"/>
      <c r="D31" s="22"/>
      <c r="E31" s="254"/>
      <c r="F31" s="221"/>
      <c r="G31" s="222"/>
      <c r="H31" s="165" t="s">
        <v>8</v>
      </c>
      <c r="I31" s="205"/>
      <c r="J31" s="205"/>
      <c r="K31" s="552"/>
      <c r="L31" s="552"/>
      <c r="M31" s="580"/>
      <c r="N31" s="222"/>
      <c r="T31" s="245"/>
      <c r="U31" s="245"/>
    </row>
    <row r="32" spans="1:21" ht="7.2" customHeight="1" thickBot="1" x14ac:dyDescent="0.3">
      <c r="A32" s="222"/>
      <c r="B32" s="581"/>
      <c r="C32" s="582"/>
      <c r="D32" s="10"/>
      <c r="E32" s="10"/>
      <c r="F32" s="222"/>
      <c r="G32" s="222"/>
      <c r="H32" s="169"/>
      <c r="I32" s="210"/>
      <c r="J32" s="210"/>
      <c r="K32" s="583"/>
      <c r="L32" s="583"/>
      <c r="M32" s="584"/>
      <c r="N32" s="222"/>
      <c r="T32" s="245"/>
      <c r="U32" s="245"/>
    </row>
    <row r="33" spans="1:21" ht="16.5" customHeight="1" thickBot="1" x14ac:dyDescent="0.3">
      <c r="A33" s="222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22"/>
      <c r="H33" s="169"/>
      <c r="I33" s="210"/>
      <c r="J33" s="210"/>
      <c r="K33" s="564"/>
      <c r="L33" s="565"/>
      <c r="M33" s="566"/>
      <c r="N33" s="222"/>
      <c r="T33" s="245"/>
      <c r="U33" s="245"/>
    </row>
    <row r="34" spans="1:21" ht="16.5" customHeight="1" x14ac:dyDescent="0.25">
      <c r="A34" s="222"/>
      <c r="B34" s="218"/>
      <c r="C34" s="21"/>
      <c r="D34" s="219"/>
      <c r="E34" s="21"/>
      <c r="F34" s="255"/>
      <c r="G34" s="222"/>
      <c r="H34" s="169"/>
      <c r="I34" s="210"/>
      <c r="J34" s="210"/>
      <c r="K34" s="8"/>
      <c r="L34" s="8"/>
      <c r="M34" s="211"/>
      <c r="N34" s="222"/>
      <c r="T34" s="245"/>
      <c r="U34" s="245"/>
    </row>
    <row r="35" spans="1:21" ht="4.2" customHeight="1" thickBot="1" x14ac:dyDescent="0.3">
      <c r="A35" s="222"/>
      <c r="B35" s="220"/>
      <c r="C35" s="22"/>
      <c r="D35" s="22"/>
      <c r="E35" s="220"/>
      <c r="F35" s="256"/>
      <c r="G35" s="222"/>
      <c r="H35" s="30"/>
      <c r="I35" s="31"/>
      <c r="J35" s="31"/>
      <c r="K35" s="31"/>
      <c r="L35" s="31"/>
      <c r="M35" s="257"/>
      <c r="N35" s="222"/>
      <c r="T35" s="245"/>
      <c r="U35" s="245"/>
    </row>
    <row r="36" spans="1:21" ht="4.2" customHeight="1" thickBot="1" x14ac:dyDescent="0.3">
      <c r="A36" s="222"/>
      <c r="B36" s="10"/>
      <c r="C36" s="581"/>
      <c r="D36" s="581"/>
      <c r="E36" s="581"/>
      <c r="F36" s="10"/>
      <c r="G36" s="150"/>
      <c r="H36" s="581"/>
      <c r="I36" s="581"/>
      <c r="J36" s="581"/>
      <c r="K36" s="581"/>
      <c r="L36" s="10"/>
      <c r="M36" s="10"/>
      <c r="N36" s="222"/>
      <c r="T36" s="245"/>
      <c r="U36" s="245"/>
    </row>
    <row r="37" spans="1:21" ht="19.5" customHeight="1" thickBot="1" x14ac:dyDescent="0.3">
      <c r="A37" s="222"/>
      <c r="B37" s="398" t="s">
        <v>74</v>
      </c>
      <c r="C37" s="588"/>
      <c r="D37" s="588"/>
      <c r="E37" s="588"/>
      <c r="F37" s="258"/>
      <c r="G37" s="10"/>
      <c r="H37" s="589" t="s">
        <v>43</v>
      </c>
      <c r="I37" s="570"/>
      <c r="J37" s="570"/>
      <c r="K37" s="590"/>
      <c r="L37" s="205"/>
      <c r="M37" s="212"/>
      <c r="N37" s="222"/>
      <c r="T37" s="245"/>
      <c r="U37" s="245"/>
    </row>
    <row r="38" spans="1:21" ht="3" customHeight="1" thickBot="1" x14ac:dyDescent="0.3">
      <c r="A38" s="222"/>
      <c r="B38" s="3"/>
      <c r="C38" s="3"/>
      <c r="D38" s="3"/>
      <c r="E38" s="3"/>
      <c r="F38" s="10"/>
      <c r="G38" s="10"/>
      <c r="H38" s="169"/>
      <c r="I38" s="210"/>
      <c r="J38" s="210"/>
      <c r="K38" s="210"/>
      <c r="L38" s="210"/>
      <c r="M38" s="211"/>
      <c r="N38" s="222"/>
      <c r="T38" s="223">
        <v>0.75</v>
      </c>
      <c r="U38" s="223">
        <v>10</v>
      </c>
    </row>
    <row r="39" spans="1:21" ht="16.5" customHeight="1" thickBot="1" x14ac:dyDescent="0.3">
      <c r="A39" s="222"/>
      <c r="B39" s="398" t="s">
        <v>9</v>
      </c>
      <c r="C39" s="399"/>
      <c r="D39" s="399"/>
      <c r="E39" s="399"/>
      <c r="F39" s="212"/>
      <c r="G39" s="10"/>
      <c r="H39" s="169"/>
      <c r="I39" s="210"/>
      <c r="J39" s="210"/>
      <c r="K39" s="210"/>
      <c r="L39" s="210"/>
      <c r="M39" s="211"/>
      <c r="N39" s="222"/>
      <c r="T39" s="245"/>
      <c r="U39" s="245"/>
    </row>
    <row r="40" spans="1:21" ht="16.5" customHeight="1" thickBot="1" x14ac:dyDescent="0.3">
      <c r="A40" s="222"/>
      <c r="B40" s="400"/>
      <c r="C40" s="401"/>
      <c r="D40" s="401"/>
      <c r="E40" s="401"/>
      <c r="F40" s="207"/>
      <c r="G40" s="10"/>
      <c r="H40" s="169"/>
      <c r="I40" s="210"/>
      <c r="J40" s="210"/>
      <c r="K40" s="210"/>
      <c r="L40" s="210"/>
      <c r="M40" s="211"/>
      <c r="N40" s="222"/>
      <c r="T40" s="245"/>
      <c r="U40" s="245"/>
    </row>
    <row r="41" spans="1:21" ht="4.5" customHeight="1" thickBot="1" x14ac:dyDescent="0.3">
      <c r="A41" s="222"/>
      <c r="B41" s="3"/>
      <c r="C41" s="3"/>
      <c r="D41" s="3"/>
      <c r="E41" s="3"/>
      <c r="F41" s="10"/>
      <c r="G41" s="10"/>
      <c r="H41" s="169"/>
      <c r="I41" s="210"/>
      <c r="J41" s="210"/>
      <c r="K41" s="210"/>
      <c r="L41" s="210"/>
      <c r="M41" s="211"/>
      <c r="N41" s="222"/>
      <c r="T41" s="223">
        <v>0.75</v>
      </c>
      <c r="U41" s="223">
        <v>10</v>
      </c>
    </row>
    <row r="42" spans="1:21" ht="14.4" thickBot="1" x14ac:dyDescent="0.3">
      <c r="A42" s="222"/>
      <c r="B42" s="398" t="s">
        <v>10</v>
      </c>
      <c r="C42" s="399"/>
      <c r="D42" s="399"/>
      <c r="E42" s="399"/>
      <c r="F42" s="212"/>
      <c r="G42" s="222"/>
      <c r="H42" s="169"/>
      <c r="I42" s="210"/>
      <c r="J42" s="210"/>
      <c r="K42" s="210"/>
      <c r="L42" s="210"/>
      <c r="M42" s="211"/>
      <c r="N42" s="222"/>
      <c r="T42" s="223">
        <v>0.76249999999999996</v>
      </c>
      <c r="U42" s="223">
        <v>10.5</v>
      </c>
    </row>
    <row r="43" spans="1:21" ht="14.4" thickBot="1" x14ac:dyDescent="0.3">
      <c r="A43" s="222"/>
      <c r="B43" s="402"/>
      <c r="C43" s="401"/>
      <c r="D43" s="401"/>
      <c r="E43" s="401"/>
      <c r="F43" s="207"/>
      <c r="G43" s="10"/>
      <c r="H43" s="206"/>
      <c r="I43" s="29"/>
      <c r="J43" s="29"/>
      <c r="K43" s="29"/>
      <c r="L43" s="29"/>
      <c r="M43" s="207"/>
      <c r="N43" s="222"/>
      <c r="T43" s="223">
        <v>0.77500000000000002</v>
      </c>
      <c r="U43" s="223">
        <v>11</v>
      </c>
    </row>
    <row r="44" spans="1:21" ht="5.25" customHeight="1" thickBot="1" x14ac:dyDescent="0.3">
      <c r="A44" s="222"/>
      <c r="B44" s="171"/>
      <c r="C44" s="10"/>
      <c r="D44" s="10"/>
      <c r="E44" s="10"/>
      <c r="F44" s="10"/>
      <c r="G44" s="10"/>
      <c r="H44" s="171"/>
      <c r="I44" s="171"/>
      <c r="J44" s="171"/>
      <c r="K44" s="171"/>
      <c r="L44" s="171"/>
      <c r="M44" s="222"/>
      <c r="N44" s="222"/>
    </row>
    <row r="45" spans="1:21" ht="27.6" customHeight="1" thickBot="1" x14ac:dyDescent="0.3">
      <c r="A45" s="222"/>
      <c r="B45" s="398" t="s">
        <v>23</v>
      </c>
      <c r="C45" s="398" t="s">
        <v>49</v>
      </c>
      <c r="D45" s="398" t="s">
        <v>46</v>
      </c>
      <c r="E45" s="236" t="s">
        <v>41</v>
      </c>
      <c r="F45" s="430"/>
      <c r="G45" s="430"/>
      <c r="H45" s="876"/>
      <c r="I45" s="877"/>
      <c r="J45" s="434" t="s">
        <v>90</v>
      </c>
      <c r="K45" s="436" t="s">
        <v>89</v>
      </c>
      <c r="L45" s="435" t="s">
        <v>91</v>
      </c>
      <c r="M45" s="386" t="s">
        <v>26</v>
      </c>
      <c r="N45" s="222"/>
      <c r="T45" s="223">
        <v>0.78749999999999998</v>
      </c>
      <c r="U45" s="223">
        <v>11.5</v>
      </c>
    </row>
    <row r="46" spans="1:21" ht="13.8" x14ac:dyDescent="0.25">
      <c r="A46" s="222"/>
      <c r="B46" s="403"/>
      <c r="C46" s="404"/>
      <c r="D46" s="404"/>
      <c r="E46" s="592"/>
      <c r="F46" s="648"/>
      <c r="G46" s="648"/>
      <c r="H46" s="648"/>
      <c r="I46" s="649"/>
      <c r="J46" s="431"/>
      <c r="K46" s="437">
        <v>0</v>
      </c>
      <c r="L46" s="439">
        <v>1</v>
      </c>
      <c r="M46" s="388">
        <f t="shared" ref="M46:M58" si="0">((J46*K46)*L46)</f>
        <v>0</v>
      </c>
      <c r="N46" s="222"/>
      <c r="T46" s="223">
        <v>0.8</v>
      </c>
      <c r="U46" s="223">
        <v>12</v>
      </c>
    </row>
    <row r="47" spans="1:21" ht="13.8" x14ac:dyDescent="0.25">
      <c r="A47" s="222"/>
      <c r="B47" s="403"/>
      <c r="C47" s="404"/>
      <c r="D47" s="404"/>
      <c r="E47" s="585"/>
      <c r="F47" s="646"/>
      <c r="G47" s="646"/>
      <c r="H47" s="646"/>
      <c r="I47" s="647"/>
      <c r="J47" s="432"/>
      <c r="K47" s="437">
        <v>0</v>
      </c>
      <c r="L47" s="440">
        <v>1</v>
      </c>
      <c r="M47" s="388">
        <f t="shared" si="0"/>
        <v>0</v>
      </c>
      <c r="N47" s="222"/>
      <c r="T47" s="223">
        <v>0.8125</v>
      </c>
      <c r="U47" s="223">
        <v>12.5</v>
      </c>
    </row>
    <row r="48" spans="1:21" ht="13.8" x14ac:dyDescent="0.25">
      <c r="A48" s="222"/>
      <c r="B48" s="403"/>
      <c r="C48" s="405"/>
      <c r="D48" s="404"/>
      <c r="E48" s="585" t="s">
        <v>36</v>
      </c>
      <c r="F48" s="646"/>
      <c r="G48" s="646"/>
      <c r="H48" s="646"/>
      <c r="I48" s="647"/>
      <c r="J48" s="432"/>
      <c r="K48" s="437">
        <v>0</v>
      </c>
      <c r="L48" s="440">
        <v>1</v>
      </c>
      <c r="M48" s="388">
        <f t="shared" si="0"/>
        <v>0</v>
      </c>
      <c r="N48" s="222"/>
      <c r="T48" s="223">
        <v>0.82499999999999996</v>
      </c>
      <c r="U48" s="223">
        <v>13</v>
      </c>
    </row>
    <row r="49" spans="1:24" ht="13.8" x14ac:dyDescent="0.25">
      <c r="A49" s="222"/>
      <c r="B49" s="403"/>
      <c r="C49" s="404"/>
      <c r="D49" s="406"/>
      <c r="E49" s="585" t="s">
        <v>36</v>
      </c>
      <c r="F49" s="646"/>
      <c r="G49" s="646"/>
      <c r="H49" s="646"/>
      <c r="I49" s="647"/>
      <c r="J49" s="432"/>
      <c r="K49" s="437">
        <v>0</v>
      </c>
      <c r="L49" s="440">
        <v>1</v>
      </c>
      <c r="M49" s="388">
        <f>((J49*K49)*L49)</f>
        <v>0</v>
      </c>
      <c r="N49" s="222"/>
      <c r="T49" s="223">
        <v>0.83750000000000002</v>
      </c>
      <c r="U49" s="223">
        <v>13.5</v>
      </c>
    </row>
    <row r="50" spans="1:24" ht="13.8" x14ac:dyDescent="0.25">
      <c r="A50" s="222"/>
      <c r="B50" s="403"/>
      <c r="C50" s="404"/>
      <c r="D50" s="407"/>
      <c r="E50" s="585" t="s">
        <v>36</v>
      </c>
      <c r="F50" s="646"/>
      <c r="G50" s="646"/>
      <c r="H50" s="646"/>
      <c r="I50" s="647"/>
      <c r="J50" s="432"/>
      <c r="K50" s="437">
        <v>0</v>
      </c>
      <c r="L50" s="440">
        <v>1</v>
      </c>
      <c r="M50" s="388">
        <f t="shared" si="0"/>
        <v>0</v>
      </c>
      <c r="N50" s="222"/>
      <c r="T50" s="223">
        <v>0.85</v>
      </c>
      <c r="U50" s="223">
        <v>14</v>
      </c>
      <c r="X50" s="210"/>
    </row>
    <row r="51" spans="1:24" ht="13.8" x14ac:dyDescent="0.25">
      <c r="A51" s="222"/>
      <c r="B51" s="403"/>
      <c r="C51" s="404"/>
      <c r="D51" s="406"/>
      <c r="E51" s="585" t="s">
        <v>36</v>
      </c>
      <c r="F51" s="646"/>
      <c r="G51" s="646"/>
      <c r="H51" s="646"/>
      <c r="I51" s="647"/>
      <c r="J51" s="432"/>
      <c r="K51" s="437">
        <v>0</v>
      </c>
      <c r="L51" s="440">
        <v>1</v>
      </c>
      <c r="M51" s="388">
        <f t="shared" si="0"/>
        <v>0</v>
      </c>
      <c r="N51" s="222"/>
      <c r="T51" s="223">
        <v>0.86250000000000004</v>
      </c>
      <c r="U51" s="223">
        <v>14.5</v>
      </c>
      <c r="X51" s="210"/>
    </row>
    <row r="52" spans="1:24" ht="13.8" x14ac:dyDescent="0.25">
      <c r="A52" s="222"/>
      <c r="B52" s="403"/>
      <c r="C52" s="404"/>
      <c r="D52" s="408" t="s">
        <v>82</v>
      </c>
      <c r="E52" s="585"/>
      <c r="F52" s="646"/>
      <c r="G52" s="646"/>
      <c r="H52" s="646"/>
      <c r="I52" s="647"/>
      <c r="J52" s="432"/>
      <c r="K52" s="437">
        <v>0</v>
      </c>
      <c r="L52" s="440">
        <v>1</v>
      </c>
      <c r="M52" s="388">
        <f t="shared" si="0"/>
        <v>0</v>
      </c>
      <c r="N52" s="222"/>
      <c r="P52" s="377"/>
      <c r="T52" s="223">
        <v>0.875</v>
      </c>
      <c r="U52" s="223">
        <v>15</v>
      </c>
      <c r="X52" s="261"/>
    </row>
    <row r="53" spans="1:24" ht="13.8" x14ac:dyDescent="0.25">
      <c r="A53" s="222"/>
      <c r="B53" s="403"/>
      <c r="C53" s="409"/>
      <c r="D53" s="406"/>
      <c r="E53" s="585" t="s">
        <v>36</v>
      </c>
      <c r="F53" s="646"/>
      <c r="G53" s="646"/>
      <c r="H53" s="646"/>
      <c r="I53" s="647"/>
      <c r="J53" s="432"/>
      <c r="K53" s="437">
        <v>0</v>
      </c>
      <c r="L53" s="440">
        <v>1</v>
      </c>
      <c r="M53" s="388">
        <f t="shared" si="0"/>
        <v>0</v>
      </c>
      <c r="N53" s="222"/>
      <c r="T53" s="223">
        <v>0.88749999999999996</v>
      </c>
      <c r="U53" s="223">
        <v>15.5</v>
      </c>
      <c r="X53" s="210"/>
    </row>
    <row r="54" spans="1:24" ht="13.8" x14ac:dyDescent="0.25">
      <c r="A54" s="222"/>
      <c r="B54" s="403"/>
      <c r="C54" s="409"/>
      <c r="D54" s="406"/>
      <c r="E54" s="585" t="s">
        <v>36</v>
      </c>
      <c r="F54" s="646"/>
      <c r="G54" s="646"/>
      <c r="H54" s="646"/>
      <c r="I54" s="647"/>
      <c r="J54" s="432"/>
      <c r="K54" s="437">
        <v>0</v>
      </c>
      <c r="L54" s="440">
        <v>1</v>
      </c>
      <c r="M54" s="388">
        <f t="shared" si="0"/>
        <v>0</v>
      </c>
      <c r="N54" s="222"/>
      <c r="T54" s="223">
        <v>0.89999999999999902</v>
      </c>
      <c r="U54" s="223">
        <v>16</v>
      </c>
      <c r="X54" s="210"/>
    </row>
    <row r="55" spans="1:24" ht="14.4" thickBot="1" x14ac:dyDescent="0.3">
      <c r="A55" s="222"/>
      <c r="B55" s="403"/>
      <c r="C55" s="595"/>
      <c r="D55" s="469" t="s">
        <v>83</v>
      </c>
      <c r="E55" s="585" t="s">
        <v>36</v>
      </c>
      <c r="F55" s="646"/>
      <c r="G55" s="646"/>
      <c r="H55" s="646"/>
      <c r="I55" s="647"/>
      <c r="J55" s="432"/>
      <c r="K55" s="437">
        <v>0</v>
      </c>
      <c r="L55" s="440">
        <v>1</v>
      </c>
      <c r="M55" s="388">
        <f t="shared" si="0"/>
        <v>0</v>
      </c>
      <c r="N55" s="222"/>
      <c r="T55" s="223">
        <v>0.91249999999999898</v>
      </c>
      <c r="U55" s="223">
        <v>16.5</v>
      </c>
      <c r="X55" s="210"/>
    </row>
    <row r="56" spans="1:24" ht="14.25" customHeight="1" x14ac:dyDescent="0.25">
      <c r="A56" s="222"/>
      <c r="B56" s="403"/>
      <c r="C56" s="650"/>
      <c r="D56" s="428"/>
      <c r="E56" s="539" t="s">
        <v>36</v>
      </c>
      <c r="F56" s="646"/>
      <c r="G56" s="646"/>
      <c r="H56" s="646"/>
      <c r="I56" s="647"/>
      <c r="J56" s="432"/>
      <c r="K56" s="437">
        <v>0</v>
      </c>
      <c r="L56" s="440">
        <v>1</v>
      </c>
      <c r="M56" s="388">
        <f t="shared" si="0"/>
        <v>0</v>
      </c>
      <c r="N56" s="222"/>
      <c r="T56" s="223">
        <v>0.92499999999999905</v>
      </c>
      <c r="U56" s="223">
        <v>17</v>
      </c>
      <c r="X56" s="210"/>
    </row>
    <row r="57" spans="1:24" ht="14.25" customHeight="1" x14ac:dyDescent="0.25">
      <c r="A57" s="222"/>
      <c r="B57" s="403"/>
      <c r="C57" s="650"/>
      <c r="D57" s="410"/>
      <c r="E57" s="539" t="s">
        <v>36</v>
      </c>
      <c r="F57" s="646"/>
      <c r="G57" s="646"/>
      <c r="H57" s="646"/>
      <c r="I57" s="647"/>
      <c r="J57" s="432"/>
      <c r="K57" s="437">
        <v>0</v>
      </c>
      <c r="L57" s="440">
        <v>1</v>
      </c>
      <c r="M57" s="388">
        <f t="shared" si="0"/>
        <v>0</v>
      </c>
      <c r="N57" s="222"/>
      <c r="X57" s="210"/>
    </row>
    <row r="58" spans="1:24" ht="18" customHeight="1" thickBot="1" x14ac:dyDescent="0.3">
      <c r="A58" s="222"/>
      <c r="B58" s="411"/>
      <c r="C58" s="651"/>
      <c r="D58" s="412"/>
      <c r="E58" s="643" t="s">
        <v>36</v>
      </c>
      <c r="F58" s="644"/>
      <c r="G58" s="644"/>
      <c r="H58" s="644"/>
      <c r="I58" s="645"/>
      <c r="J58" s="433"/>
      <c r="K58" s="438">
        <v>0</v>
      </c>
      <c r="L58" s="440">
        <v>1</v>
      </c>
      <c r="M58" s="442">
        <f t="shared" si="0"/>
        <v>0</v>
      </c>
      <c r="N58" s="222"/>
      <c r="T58" s="223">
        <v>0.937499999999999</v>
      </c>
      <c r="U58" s="223">
        <v>17.5</v>
      </c>
      <c r="X58" s="210"/>
    </row>
    <row r="59" spans="1:24" ht="14.4" thickBot="1" x14ac:dyDescent="0.3">
      <c r="A59" s="222"/>
      <c r="B59" s="602" t="s">
        <v>35</v>
      </c>
      <c r="C59" s="603"/>
      <c r="D59" s="652"/>
      <c r="E59" s="603"/>
      <c r="F59" s="603"/>
      <c r="G59" s="603"/>
      <c r="H59" s="603"/>
      <c r="I59" s="603"/>
      <c r="J59" s="572"/>
      <c r="K59" s="592" t="s">
        <v>11</v>
      </c>
      <c r="L59" s="604"/>
      <c r="M59" s="441">
        <f>SUM(M46:M58)</f>
        <v>0</v>
      </c>
      <c r="N59" s="222"/>
      <c r="T59" s="223">
        <v>0.94999999999999896</v>
      </c>
      <c r="U59" s="223">
        <v>18</v>
      </c>
      <c r="X59" s="210"/>
    </row>
    <row r="60" spans="1:24" ht="13.8" x14ac:dyDescent="0.25">
      <c r="A60" s="222"/>
      <c r="B60" s="163"/>
      <c r="C60" s="205"/>
      <c r="D60" s="205"/>
      <c r="E60" s="205"/>
      <c r="F60" s="205"/>
      <c r="G60" s="205"/>
      <c r="H60" s="205"/>
      <c r="I60" s="205"/>
      <c r="J60" s="229"/>
      <c r="K60" s="605" t="str">
        <f>IF(M60&lt;1,"S P A  IS REQUIRED","REDUCTION FACTOR.  *")</f>
        <v>REDUCTION FACTOR.  *</v>
      </c>
      <c r="L60" s="606"/>
      <c r="M60" s="444">
        <v>1</v>
      </c>
      <c r="N60" s="262"/>
      <c r="T60" s="223">
        <v>0.96249999999999902</v>
      </c>
      <c r="U60" s="223">
        <v>18.5</v>
      </c>
    </row>
    <row r="61" spans="1:24" ht="13.8" x14ac:dyDescent="0.25">
      <c r="A61" s="222"/>
      <c r="B61" s="235"/>
      <c r="J61" s="234"/>
      <c r="K61" s="585" t="s">
        <v>85</v>
      </c>
      <c r="L61" s="539"/>
      <c r="M61" s="383">
        <f>M59*M60</f>
        <v>0</v>
      </c>
      <c r="N61" s="222"/>
      <c r="O61" s="384"/>
      <c r="T61" s="223">
        <v>0.97499999999999898</v>
      </c>
      <c r="U61" s="223">
        <v>19</v>
      </c>
    </row>
    <row r="62" spans="1:24" ht="13.8" x14ac:dyDescent="0.25">
      <c r="A62" s="222"/>
      <c r="B62" s="235"/>
      <c r="J62" s="234"/>
      <c r="K62" s="415" t="s">
        <v>86</v>
      </c>
      <c r="L62" s="416"/>
      <c r="M62" s="443">
        <v>1</v>
      </c>
      <c r="N62" s="222"/>
      <c r="O62" s="384"/>
    </row>
    <row r="63" spans="1:24" ht="13.8" x14ac:dyDescent="0.25">
      <c r="A63" s="222"/>
      <c r="B63" s="235"/>
      <c r="J63" s="234"/>
      <c r="K63" s="585" t="s">
        <v>12</v>
      </c>
      <c r="L63" s="539"/>
      <c r="M63" s="418">
        <f>M61*M62</f>
        <v>0</v>
      </c>
      <c r="N63" s="222"/>
      <c r="O63" s="384"/>
      <c r="T63" s="223">
        <v>0.98749999999999905</v>
      </c>
      <c r="U63" s="223">
        <v>19.5</v>
      </c>
    </row>
    <row r="64" spans="1:24" ht="13.95" hidden="1" customHeight="1" x14ac:dyDescent="0.25">
      <c r="A64" s="222"/>
      <c r="B64" s="235"/>
      <c r="J64" s="234"/>
      <c r="K64" s="585"/>
      <c r="L64" s="539"/>
      <c r="M64" s="164"/>
      <c r="N64" s="222"/>
      <c r="O64" s="384"/>
      <c r="T64" s="223">
        <v>0.999999999999999</v>
      </c>
      <c r="U64" s="223">
        <v>20</v>
      </c>
    </row>
    <row r="65" spans="1:22" ht="13.8" x14ac:dyDescent="0.25">
      <c r="A65" s="222"/>
      <c r="B65" s="235"/>
      <c r="J65" s="234"/>
      <c r="K65" s="585" t="s">
        <v>27</v>
      </c>
      <c r="L65" s="539"/>
      <c r="M65" s="164">
        <v>0</v>
      </c>
      <c r="N65" s="222"/>
      <c r="O65" s="384"/>
    </row>
    <row r="66" spans="1:22" ht="14.4" thickBot="1" x14ac:dyDescent="0.3">
      <c r="A66" s="222"/>
      <c r="B66" s="231"/>
      <c r="C66" s="208"/>
      <c r="D66" s="208"/>
      <c r="E66" s="208"/>
      <c r="F66" s="208"/>
      <c r="G66" s="208"/>
      <c r="H66" s="208"/>
      <c r="I66" s="208"/>
      <c r="J66" s="209"/>
      <c r="K66" s="585" t="s">
        <v>31</v>
      </c>
      <c r="L66" s="539"/>
      <c r="M66" s="164">
        <v>0</v>
      </c>
      <c r="N66" s="222">
        <v>0</v>
      </c>
      <c r="O66" s="384"/>
    </row>
    <row r="67" spans="1:22" ht="15" customHeight="1" thickBot="1" x14ac:dyDescent="0.3">
      <c r="A67" s="222"/>
      <c r="B67" s="165" t="s">
        <v>63</v>
      </c>
      <c r="C67" s="205"/>
      <c r="D67" s="228"/>
      <c r="E67" s="228"/>
      <c r="G67" s="498"/>
      <c r="H67" s="878"/>
      <c r="I67" s="879"/>
      <c r="J67" s="880"/>
      <c r="K67" s="585" t="s">
        <v>28</v>
      </c>
      <c r="L67" s="539"/>
      <c r="M67" s="164">
        <v>0</v>
      </c>
      <c r="N67" s="222"/>
      <c r="O67" s="384"/>
    </row>
    <row r="68" spans="1:22" ht="15" customHeight="1" thickBot="1" x14ac:dyDescent="0.3">
      <c r="A68" s="222"/>
      <c r="B68" s="206"/>
      <c r="C68" s="208"/>
      <c r="D68" s="208"/>
      <c r="E68" s="208"/>
      <c r="G68" s="499"/>
      <c r="H68" s="881"/>
      <c r="I68" s="882"/>
      <c r="J68" s="883"/>
      <c r="K68" s="597" t="s">
        <v>29</v>
      </c>
      <c r="L68" s="558"/>
      <c r="M68" s="385">
        <f>SUM(M63:M67)</f>
        <v>0</v>
      </c>
      <c r="N68" s="222"/>
    </row>
    <row r="69" spans="1:22" ht="14.4" thickBot="1" x14ac:dyDescent="0.3">
      <c r="A69" s="222"/>
      <c r="B69" s="165" t="s">
        <v>33</v>
      </c>
      <c r="C69" s="205"/>
      <c r="D69" s="205"/>
      <c r="E69" s="205"/>
      <c r="F69" s="205"/>
      <c r="G69" s="205"/>
      <c r="H69" s="212"/>
      <c r="I69" s="598"/>
      <c r="J69" s="599"/>
      <c r="K69" s="614" t="s">
        <v>13</v>
      </c>
      <c r="L69" s="615"/>
      <c r="M69" s="616"/>
      <c r="N69" s="222"/>
    </row>
    <row r="70" spans="1:22" ht="14.4" thickBot="1" x14ac:dyDescent="0.3">
      <c r="A70" s="222"/>
      <c r="B70" s="206"/>
      <c r="C70" s="29"/>
      <c r="D70" s="29"/>
      <c r="E70" s="29"/>
      <c r="F70" s="29"/>
      <c r="G70" s="29"/>
      <c r="H70" s="207"/>
      <c r="I70" s="600"/>
      <c r="J70" s="601"/>
      <c r="K70" s="617"/>
      <c r="L70" s="618"/>
      <c r="M70" s="619"/>
      <c r="N70" s="222"/>
    </row>
    <row r="71" spans="1:22" ht="14.4" thickBot="1" x14ac:dyDescent="0.3">
      <c r="A71" s="222"/>
      <c r="B71" s="625" t="s">
        <v>99</v>
      </c>
      <c r="C71" s="626"/>
      <c r="D71" s="602" t="s">
        <v>34</v>
      </c>
      <c r="E71" s="626"/>
      <c r="F71" s="602" t="s">
        <v>30</v>
      </c>
      <c r="G71" s="626"/>
      <c r="H71" s="484" t="s">
        <v>14</v>
      </c>
      <c r="I71" s="620" t="s">
        <v>107</v>
      </c>
      <c r="J71" s="621"/>
      <c r="K71" s="621"/>
      <c r="L71" s="621"/>
      <c r="M71" s="622"/>
      <c r="N71" s="222"/>
    </row>
    <row r="72" spans="1:22" ht="13.8" x14ac:dyDescent="0.25">
      <c r="A72" s="222"/>
      <c r="B72" s="592" t="s">
        <v>15</v>
      </c>
      <c r="C72" s="627"/>
      <c r="D72" s="592" t="s">
        <v>36</v>
      </c>
      <c r="E72" s="627"/>
      <c r="F72" s="592" t="s">
        <v>36</v>
      </c>
      <c r="G72" s="627"/>
      <c r="H72" s="166"/>
      <c r="I72" s="263"/>
      <c r="J72" s="228"/>
      <c r="K72" s="228"/>
      <c r="L72" s="228"/>
      <c r="M72" s="229"/>
      <c r="N72" s="222"/>
    </row>
    <row r="73" spans="1:22" ht="13.8" x14ac:dyDescent="0.25">
      <c r="A73" s="222"/>
      <c r="B73" s="585" t="s">
        <v>108</v>
      </c>
      <c r="C73" s="540"/>
      <c r="D73" s="623" t="s">
        <v>36</v>
      </c>
      <c r="E73" s="548"/>
      <c r="F73" s="585" t="s">
        <v>36</v>
      </c>
      <c r="G73" s="540"/>
      <c r="H73" s="167"/>
      <c r="I73" s="485" t="s">
        <v>38</v>
      </c>
      <c r="J73" s="486">
        <f>M62</f>
        <v>1</v>
      </c>
      <c r="K73" s="487" t="s">
        <v>39</v>
      </c>
      <c r="L73" s="488">
        <f>IF(M62=0.675,0,IF(M62&gt;1,"error",IF(M62&lt;0.75,"error",VLOOKUP(M62,comm,2))))</f>
        <v>20</v>
      </c>
      <c r="M73" s="489" t="s">
        <v>40</v>
      </c>
      <c r="N73" s="222"/>
    </row>
    <row r="74" spans="1:22" ht="14.4" thickBot="1" x14ac:dyDescent="0.3">
      <c r="A74" s="222"/>
      <c r="B74" s="597" t="s">
        <v>109</v>
      </c>
      <c r="C74" s="624"/>
      <c r="D74" s="597" t="s">
        <v>36</v>
      </c>
      <c r="E74" s="624"/>
      <c r="F74" s="597" t="s">
        <v>36</v>
      </c>
      <c r="G74" s="624"/>
      <c r="H74" s="168"/>
      <c r="I74" s="231"/>
      <c r="J74" s="208"/>
      <c r="K74" s="208"/>
      <c r="L74" s="208"/>
      <c r="M74" s="209"/>
      <c r="N74" s="222"/>
    </row>
    <row r="75" spans="1:22" ht="14.4" thickBot="1" x14ac:dyDescent="0.3">
      <c r="A75" s="222"/>
      <c r="B75" s="632" t="s">
        <v>103</v>
      </c>
      <c r="C75" s="632"/>
      <c r="D75" s="497" t="s">
        <v>105</v>
      </c>
      <c r="E75" s="629" t="s">
        <v>106</v>
      </c>
      <c r="F75" s="630"/>
      <c r="G75" s="631"/>
      <c r="H75" s="497" t="s">
        <v>104</v>
      </c>
      <c r="I75" s="479" t="s">
        <v>98</v>
      </c>
      <c r="J75" s="480"/>
      <c r="K75" s="480"/>
      <c r="L75" s="480"/>
      <c r="M75" s="481"/>
      <c r="N75" s="10"/>
      <c r="O75" s="478"/>
    </row>
    <row r="76" spans="1:22" ht="15" customHeight="1" x14ac:dyDescent="0.25">
      <c r="A76" s="222"/>
      <c r="B76" s="612" t="s">
        <v>100</v>
      </c>
      <c r="C76" s="613"/>
      <c r="D76" s="491">
        <v>0.4</v>
      </c>
      <c r="E76" s="633">
        <v>0.2</v>
      </c>
      <c r="F76" s="634"/>
      <c r="G76" s="635"/>
      <c r="H76" s="496"/>
      <c r="I76" s="490" t="s">
        <v>118</v>
      </c>
      <c r="J76" s="204"/>
      <c r="K76" s="204"/>
      <c r="L76" s="204"/>
      <c r="M76" s="477"/>
      <c r="N76" s="10"/>
    </row>
    <row r="77" spans="1:22" ht="14.4" thickBot="1" x14ac:dyDescent="0.3">
      <c r="A77" s="222"/>
      <c r="B77" s="637" t="s">
        <v>101</v>
      </c>
      <c r="C77" s="638"/>
      <c r="D77" s="492">
        <v>0.3</v>
      </c>
      <c r="E77" s="636">
        <v>0.5</v>
      </c>
      <c r="F77" s="636"/>
      <c r="G77" s="636"/>
      <c r="H77" s="495">
        <v>0.7</v>
      </c>
      <c r="I77" s="482" t="s">
        <v>117</v>
      </c>
      <c r="J77" s="482"/>
      <c r="K77" s="482"/>
      <c r="L77" s="482"/>
      <c r="M77" s="483"/>
      <c r="N77" s="10"/>
      <c r="O77" s="478"/>
    </row>
    <row r="78" spans="1:22" ht="15" customHeight="1" thickBot="1" x14ac:dyDescent="0.3">
      <c r="A78" s="222"/>
      <c r="B78" s="639" t="s">
        <v>102</v>
      </c>
      <c r="C78" s="640"/>
      <c r="D78" s="493">
        <v>0.3</v>
      </c>
      <c r="E78" s="628">
        <v>0.3</v>
      </c>
      <c r="F78" s="628"/>
      <c r="G78" s="628"/>
      <c r="H78" s="494">
        <v>0.3</v>
      </c>
      <c r="I78" s="641" t="s">
        <v>119</v>
      </c>
      <c r="J78" s="641"/>
      <c r="K78" s="641"/>
      <c r="L78" s="641"/>
      <c r="M78" s="642"/>
      <c r="N78" s="222"/>
    </row>
    <row r="79" spans="1:22" s="246" customFormat="1" ht="5.25" customHeight="1" x14ac:dyDescent="0.25">
      <c r="A79" s="222"/>
      <c r="B79" s="264"/>
      <c r="C79" s="264"/>
      <c r="D79" s="264"/>
      <c r="E79" s="264"/>
      <c r="F79" s="264"/>
      <c r="G79" s="264"/>
      <c r="H79" s="264"/>
      <c r="I79" s="264"/>
      <c r="J79" s="222"/>
      <c r="K79" s="264"/>
      <c r="L79" s="264"/>
      <c r="M79" s="264"/>
      <c r="N79" s="264"/>
      <c r="U79" s="223"/>
      <c r="V79" s="223"/>
    </row>
    <row r="80" spans="1:22" s="246" customFormat="1" ht="15" customHeight="1" x14ac:dyDescent="0.25">
      <c r="A80" s="223"/>
      <c r="B80" s="607" t="s">
        <v>125</v>
      </c>
      <c r="C80" s="607"/>
      <c r="D80" s="607"/>
      <c r="E80" s="607"/>
      <c r="F80" s="607"/>
      <c r="G80" s="607"/>
      <c r="H80" s="607"/>
      <c r="I80" s="607"/>
      <c r="J80" s="607"/>
      <c r="K80" s="607"/>
      <c r="L80" s="608" t="s">
        <v>127</v>
      </c>
      <c r="M80" s="608"/>
      <c r="N80" s="265"/>
      <c r="O80" s="266"/>
      <c r="P80" s="266"/>
      <c r="U80" s="223"/>
      <c r="V80" s="223"/>
    </row>
    <row r="81" spans="1:22" s="246" customFormat="1" ht="15" customHeight="1" x14ac:dyDescent="0.25">
      <c r="A81" s="223"/>
      <c r="B81" s="607"/>
      <c r="C81" s="607"/>
      <c r="D81" s="607"/>
      <c r="E81" s="607"/>
      <c r="F81" s="607"/>
      <c r="G81" s="607"/>
      <c r="H81" s="607"/>
      <c r="I81" s="607"/>
      <c r="J81" s="607"/>
      <c r="K81" s="607"/>
      <c r="L81" s="608"/>
      <c r="M81" s="608"/>
      <c r="N81" s="265"/>
      <c r="O81" s="266"/>
      <c r="P81" s="266"/>
      <c r="U81" s="223"/>
      <c r="V81" s="223"/>
    </row>
    <row r="82" spans="1:22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1:22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1:22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1:22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1:22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1:22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1:22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22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1:22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1:22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1:22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1:22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1:22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1:22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1:22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2:13" x14ac:dyDescent="0.25"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</row>
    <row r="103" spans="2:13" x14ac:dyDescent="0.25">
      <c r="B103" s="267"/>
      <c r="C103" s="267"/>
      <c r="D103" s="267"/>
      <c r="E103" s="267"/>
      <c r="F103" s="267"/>
      <c r="G103" s="267"/>
      <c r="H103" s="267"/>
      <c r="I103" s="267"/>
      <c r="J103" s="267"/>
    </row>
  </sheetData>
  <sheetProtection selectLockedCells="1"/>
  <mergeCells count="80">
    <mergeCell ref="F74:G74"/>
    <mergeCell ref="D71:E71"/>
    <mergeCell ref="D72:E72"/>
    <mergeCell ref="C55:C58"/>
    <mergeCell ref="K61:L61"/>
    <mergeCell ref="B73:C73"/>
    <mergeCell ref="F72:G72"/>
    <mergeCell ref="I71:M71"/>
    <mergeCell ref="B59:J59"/>
    <mergeCell ref="F73:G73"/>
    <mergeCell ref="B74:C74"/>
    <mergeCell ref="D73:E73"/>
    <mergeCell ref="D74:E74"/>
    <mergeCell ref="K59:L59"/>
    <mergeCell ref="K69:M70"/>
    <mergeCell ref="F71:G71"/>
    <mergeCell ref="I17:J17"/>
    <mergeCell ref="Q25:R25"/>
    <mergeCell ref="B2:D2"/>
    <mergeCell ref="E9:G9"/>
    <mergeCell ref="I9:J9"/>
    <mergeCell ref="I12:M12"/>
    <mergeCell ref="K2:M2"/>
    <mergeCell ref="L9:M9"/>
    <mergeCell ref="E10:G10"/>
    <mergeCell ref="C3:D3"/>
    <mergeCell ref="C4:D4"/>
    <mergeCell ref="I10:J10"/>
    <mergeCell ref="L10:M10"/>
    <mergeCell ref="C6:D6"/>
    <mergeCell ref="C5:D5"/>
    <mergeCell ref="F3:J3"/>
    <mergeCell ref="H26:J26"/>
    <mergeCell ref="L26:M26"/>
    <mergeCell ref="L27:M27"/>
    <mergeCell ref="H28:K28"/>
    <mergeCell ref="B31:C31"/>
    <mergeCell ref="K31:M31"/>
    <mergeCell ref="I69:J70"/>
    <mergeCell ref="C37:E37"/>
    <mergeCell ref="B32:C32"/>
    <mergeCell ref="K32:M32"/>
    <mergeCell ref="K33:M33"/>
    <mergeCell ref="C36:E36"/>
    <mergeCell ref="H36:K36"/>
    <mergeCell ref="H37:K37"/>
    <mergeCell ref="K60:L60"/>
    <mergeCell ref="K68:L68"/>
    <mergeCell ref="K63:L63"/>
    <mergeCell ref="K64:L64"/>
    <mergeCell ref="K65:L65"/>
    <mergeCell ref="K66:L66"/>
    <mergeCell ref="K67:L67"/>
    <mergeCell ref="B72:C72"/>
    <mergeCell ref="E58:I58"/>
    <mergeCell ref="H45:I45"/>
    <mergeCell ref="E53:I53"/>
    <mergeCell ref="E54:I54"/>
    <mergeCell ref="E55:I55"/>
    <mergeCell ref="E56:I56"/>
    <mergeCell ref="E57:I57"/>
    <mergeCell ref="E48:I48"/>
    <mergeCell ref="E49:I49"/>
    <mergeCell ref="E50:I50"/>
    <mergeCell ref="E51:I51"/>
    <mergeCell ref="E52:I52"/>
    <mergeCell ref="E46:I46"/>
    <mergeCell ref="E47:I47"/>
    <mergeCell ref="B71:C71"/>
    <mergeCell ref="B75:C75"/>
    <mergeCell ref="E75:G75"/>
    <mergeCell ref="B76:C76"/>
    <mergeCell ref="E76:G76"/>
    <mergeCell ref="B77:C77"/>
    <mergeCell ref="E77:G77"/>
    <mergeCell ref="B78:C78"/>
    <mergeCell ref="E78:G78"/>
    <mergeCell ref="I78:M78"/>
    <mergeCell ref="B80:K81"/>
    <mergeCell ref="L80:M81"/>
  </mergeCells>
  <phoneticPr fontId="3" type="noConversion"/>
  <conditionalFormatting sqref="K60:L60">
    <cfRule type="containsText" dxfId="4" priority="1" operator="containsText" text="REQ">
      <formula>NOT(ISERROR(SEARCH("REQ",K60)))</formula>
    </cfRule>
  </conditionalFormatting>
  <printOptions horizontalCentered="1" verticalCentered="1"/>
  <pageMargins left="0" right="0" top="0" bottom="0" header="0.25" footer="0.25"/>
  <pageSetup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8" r:id="rId4" name="Check Box 16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38100</xdr:rowOff>
                  </from>
                  <to>
                    <xdr:col>3</xdr:col>
                    <xdr:colOff>274320</xdr:colOff>
                    <xdr:row>69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Check Box 17">
              <controlPr defaultSize="0" autoFill="0" autoLine="0" autoPict="0">
                <anchor moveWithCells="1">
                  <from>
                    <xdr:col>4</xdr:col>
                    <xdr:colOff>30480</xdr:colOff>
                    <xdr:row>68</xdr:row>
                    <xdr:rowOff>45720</xdr:rowOff>
                  </from>
                  <to>
                    <xdr:col>5</xdr:col>
                    <xdr:colOff>487680</xdr:colOff>
                    <xdr:row>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6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48</xdr:row>
                    <xdr:rowOff>83820</xdr:rowOff>
                  </from>
                  <to>
                    <xdr:col>1</xdr:col>
                    <xdr:colOff>647700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7" name="Check Box 22">
              <controlPr defaultSize="0" autoFill="0" autoLine="0" autoPict="0">
                <anchor moveWithCells="1">
                  <from>
                    <xdr:col>1</xdr:col>
                    <xdr:colOff>76200</xdr:colOff>
                    <xdr:row>45</xdr:row>
                    <xdr:rowOff>0</xdr:rowOff>
                  </from>
                  <to>
                    <xdr:col>1</xdr:col>
                    <xdr:colOff>670560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" name="Check Box 23">
              <controlPr defaultSize="0" autoFill="0" autoLine="0" autoPict="0">
                <anchor moveWithCells="1">
                  <from>
                    <xdr:col>1</xdr:col>
                    <xdr:colOff>76200</xdr:colOff>
                    <xdr:row>46</xdr:row>
                    <xdr:rowOff>45720</xdr:rowOff>
                  </from>
                  <to>
                    <xdr:col>1</xdr:col>
                    <xdr:colOff>693420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9" name="Check Box 25">
              <controlPr defaultSize="0" autoFill="0" autoLine="0" autoPict="0">
                <anchor moveWithCells="1">
                  <from>
                    <xdr:col>1</xdr:col>
                    <xdr:colOff>76200</xdr:colOff>
                    <xdr:row>49</xdr:row>
                    <xdr:rowOff>106680</xdr:rowOff>
                  </from>
                  <to>
                    <xdr:col>1</xdr:col>
                    <xdr:colOff>693420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114300</xdr:rowOff>
                  </from>
                  <to>
                    <xdr:col>1</xdr:col>
                    <xdr:colOff>708660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1" name="Check Box 60">
              <controlPr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22860</xdr:rowOff>
                  </from>
                  <to>
                    <xdr:col>2</xdr:col>
                    <xdr:colOff>708660</xdr:colOff>
                    <xdr:row>46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2" name="Check Box 61">
              <controlPr defaultSize="0" autoFill="0" autoLine="0" autoPict="0">
                <anchor moveWithCells="1">
                  <from>
                    <xdr:col>2</xdr:col>
                    <xdr:colOff>99060</xdr:colOff>
                    <xdr:row>46</xdr:row>
                    <xdr:rowOff>38100</xdr:rowOff>
                  </from>
                  <to>
                    <xdr:col>2</xdr:col>
                    <xdr:colOff>708660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3" name="Check Box 62">
              <controlPr defaultSize="0" autoFill="0" autoLine="0" autoPict="0">
                <anchor moveWithCells="1">
                  <from>
                    <xdr:col>2</xdr:col>
                    <xdr:colOff>99060</xdr:colOff>
                    <xdr:row>48</xdr:row>
                    <xdr:rowOff>76200</xdr:rowOff>
                  </from>
                  <to>
                    <xdr:col>2</xdr:col>
                    <xdr:colOff>708660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4" name="Check Box 63">
              <controlPr defaultSize="0" autoFill="0" autoLine="0" autoPict="0">
                <anchor moveWithCells="1">
                  <from>
                    <xdr:col>2</xdr:col>
                    <xdr:colOff>99060</xdr:colOff>
                    <xdr:row>47</xdr:row>
                    <xdr:rowOff>68580</xdr:rowOff>
                  </from>
                  <to>
                    <xdr:col>2</xdr:col>
                    <xdr:colOff>708660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5" name="Check Box 64">
              <controlPr defaultSize="0" autoFill="0" autoLine="0" autoPict="0">
                <anchor moveWithCells="1">
                  <from>
                    <xdr:col>2</xdr:col>
                    <xdr:colOff>99060</xdr:colOff>
                    <xdr:row>50</xdr:row>
                    <xdr:rowOff>114300</xdr:rowOff>
                  </from>
                  <to>
                    <xdr:col>2</xdr:col>
                    <xdr:colOff>708660</xdr:colOff>
                    <xdr:row>52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6" name="Check Box 65">
              <controlPr defaultSize="0" autoFill="0" autoLine="0" autoPict="0">
                <anchor moveWithCells="1">
                  <from>
                    <xdr:col>2</xdr:col>
                    <xdr:colOff>99060</xdr:colOff>
                    <xdr:row>49</xdr:row>
                    <xdr:rowOff>99060</xdr:rowOff>
                  </from>
                  <to>
                    <xdr:col>2</xdr:col>
                    <xdr:colOff>708660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1</xdr:col>
                    <xdr:colOff>76200</xdr:colOff>
                    <xdr:row>51</xdr:row>
                    <xdr:rowOff>137160</xdr:rowOff>
                  </from>
                  <to>
                    <xdr:col>1</xdr:col>
                    <xdr:colOff>693420</xdr:colOff>
                    <xdr:row>53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1</xdr:col>
                    <xdr:colOff>76200</xdr:colOff>
                    <xdr:row>53</xdr:row>
                    <xdr:rowOff>22860</xdr:rowOff>
                  </from>
                  <to>
                    <xdr:col>1</xdr:col>
                    <xdr:colOff>693420</xdr:colOff>
                    <xdr:row>54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9" name="Check Box 73">
              <controlPr defaultSize="0" autoFill="0" autoLine="0" autoPict="0">
                <anchor moveWithCells="1">
                  <from>
                    <xdr:col>1</xdr:col>
                    <xdr:colOff>76200</xdr:colOff>
                    <xdr:row>54</xdr:row>
                    <xdr:rowOff>76200</xdr:rowOff>
                  </from>
                  <to>
                    <xdr:col>1</xdr:col>
                    <xdr:colOff>708660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0" name="Check Box 286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12</xdr:col>
                    <xdr:colOff>76200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1" name="Check Box 287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9</xdr:col>
                    <xdr:colOff>99060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2" name="Check Box 288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9</xdr:col>
                    <xdr:colOff>99060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" name="Check Box 289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60960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4" name="Check Box 290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0</xdr:rowOff>
                  </from>
                  <to>
                    <xdr:col>10</xdr:col>
                    <xdr:colOff>22860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5" name="Check Box 295">
              <controlPr defaultSize="0" autoFill="0" autoLine="0" autoPict="0">
                <anchor moveWithCells="1">
                  <from>
                    <xdr:col>2</xdr:col>
                    <xdr:colOff>137160</xdr:colOff>
                    <xdr:row>35</xdr:row>
                    <xdr:rowOff>60960</xdr:rowOff>
                  </from>
                  <to>
                    <xdr:col>3</xdr:col>
                    <xdr:colOff>441960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6" name="Check Box 296">
              <controlPr defaultSize="0" autoFill="0" autoLine="0" autoPict="0">
                <anchor moveWithCells="1">
                  <from>
                    <xdr:col>3</xdr:col>
                    <xdr:colOff>373380</xdr:colOff>
                    <xdr:row>35</xdr:row>
                    <xdr:rowOff>60960</xdr:rowOff>
                  </from>
                  <to>
                    <xdr:col>4</xdr:col>
                    <xdr:colOff>327660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7" name="Check Box 297">
              <controlPr defaultSize="0" autoFill="0" autoLine="0" autoPict="0">
                <anchor moveWithCells="1">
                  <from>
                    <xdr:col>2</xdr:col>
                    <xdr:colOff>220980</xdr:colOff>
                    <xdr:row>41</xdr:row>
                    <xdr:rowOff>68580</xdr:rowOff>
                  </from>
                  <to>
                    <xdr:col>3</xdr:col>
                    <xdr:colOff>419100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8" name="Check Box 299">
              <controlPr defaultSize="0" autoFill="0" autoLine="0" autoPict="0">
                <anchor moveWithCells="1">
                  <from>
                    <xdr:col>4</xdr:col>
                    <xdr:colOff>754380</xdr:colOff>
                    <xdr:row>41</xdr:row>
                    <xdr:rowOff>45720</xdr:rowOff>
                  </from>
                  <to>
                    <xdr:col>5</xdr:col>
                    <xdr:colOff>525780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9" name="Check Box 586">
              <controlPr defaultSize="0" autoFill="0" autoLine="0" autoPict="0">
                <anchor moveWithCells="1">
                  <from>
                    <xdr:col>1</xdr:col>
                    <xdr:colOff>76200</xdr:colOff>
                    <xdr:row>55</xdr:row>
                    <xdr:rowOff>121920</xdr:rowOff>
                  </from>
                  <to>
                    <xdr:col>1</xdr:col>
                    <xdr:colOff>693420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30" name="Check Box 671">
              <controlPr defaultSize="0" autoFill="0" autoLine="0" autoPict="0">
                <anchor moveWithCells="1">
                  <from>
                    <xdr:col>1</xdr:col>
                    <xdr:colOff>76200</xdr:colOff>
                    <xdr:row>56</xdr:row>
                    <xdr:rowOff>137160</xdr:rowOff>
                  </from>
                  <to>
                    <xdr:col>1</xdr:col>
                    <xdr:colOff>708660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31" name="Check Box 672">
              <controlPr defaultSize="0" autoFill="0" autoLine="0" autoPict="0">
                <anchor moveWithCells="1">
                  <from>
                    <xdr:col>2</xdr:col>
                    <xdr:colOff>99060</xdr:colOff>
                    <xdr:row>51</xdr:row>
                    <xdr:rowOff>137160</xdr:rowOff>
                  </from>
                  <to>
                    <xdr:col>2</xdr:col>
                    <xdr:colOff>708660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32" name="Check Box 729">
              <controlPr defaultSize="0" autoFill="0" autoLine="0" autoPict="0">
                <anchor moveWithCells="1">
                  <from>
                    <xdr:col>3</xdr:col>
                    <xdr:colOff>60960</xdr:colOff>
                    <xdr:row>55</xdr:row>
                    <xdr:rowOff>0</xdr:rowOff>
                  </from>
                  <to>
                    <xdr:col>3</xdr:col>
                    <xdr:colOff>784860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33" name="Check Box 730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56</xdr:row>
                    <xdr:rowOff>83820</xdr:rowOff>
                  </from>
                  <to>
                    <xdr:col>3</xdr:col>
                    <xdr:colOff>1531620</xdr:colOff>
                    <xdr:row>57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34" name="Check Box 750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0</xdr:rowOff>
                  </from>
                  <to>
                    <xdr:col>3</xdr:col>
                    <xdr:colOff>678180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35" name="Check Box 751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36" name="Check Box 752">
              <controlPr defaultSize="0" autoFill="0" autoLine="0" autoPict="0">
                <anchor moveWithCells="1">
                  <from>
                    <xdr:col>3</xdr:col>
                    <xdr:colOff>960120</xdr:colOff>
                    <xdr:row>38</xdr:row>
                    <xdr:rowOff>160020</xdr:rowOff>
                  </from>
                  <to>
                    <xdr:col>5</xdr:col>
                    <xdr:colOff>533400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37" name="Check Box 753">
              <controlPr defaultSize="0" autoFill="0" autoLine="0" autoPict="0">
                <anchor moveWithCells="1">
                  <from>
                    <xdr:col>3</xdr:col>
                    <xdr:colOff>960120</xdr:colOff>
                    <xdr:row>38</xdr:row>
                    <xdr:rowOff>0</xdr:rowOff>
                  </from>
                  <to>
                    <xdr:col>5</xdr:col>
                    <xdr:colOff>289560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38" name="Check Box 768">
              <controlPr defaultSize="0" autoFill="0" autoLine="0" autoPict="0">
                <anchor moveWithCells="1">
                  <from>
                    <xdr:col>3</xdr:col>
                    <xdr:colOff>670560</xdr:colOff>
                    <xdr:row>41</xdr:row>
                    <xdr:rowOff>30480</xdr:rowOff>
                  </from>
                  <to>
                    <xdr:col>4</xdr:col>
                    <xdr:colOff>502920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39" name="Check Box 817">
              <controlPr defaultSize="0" autoFill="0" autoLine="0" autoPict="0">
                <anchor moveWithCells="1">
                  <from>
                    <xdr:col>4</xdr:col>
                    <xdr:colOff>182880</xdr:colOff>
                    <xdr:row>35</xdr:row>
                    <xdr:rowOff>60960</xdr:rowOff>
                  </from>
                  <to>
                    <xdr:col>5</xdr:col>
                    <xdr:colOff>182880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40" name="Check Box 818">
              <controlPr defaultSize="0" autoFill="0" autoLine="0" autoPict="0">
                <anchor moveWithCells="1">
                  <from>
                    <xdr:col>1</xdr:col>
                    <xdr:colOff>76200</xdr:colOff>
                    <xdr:row>47</xdr:row>
                    <xdr:rowOff>76200</xdr:rowOff>
                  </from>
                  <to>
                    <xdr:col>1</xdr:col>
                    <xdr:colOff>655320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41" name="Check Box 820">
              <controlPr defaultSize="0" autoFill="0" autoLine="0" autoPict="0">
                <anchor moveWithCells="1">
                  <from>
                    <xdr:col>3</xdr:col>
                    <xdr:colOff>45720</xdr:colOff>
                    <xdr:row>52</xdr:row>
                    <xdr:rowOff>76200</xdr:rowOff>
                  </from>
                  <to>
                    <xdr:col>3</xdr:col>
                    <xdr:colOff>937260</xdr:colOff>
                    <xdr:row>53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42" name="Check Box 823">
              <controlPr locked="0" defaultSize="0" autoFill="0" autoLine="0" autoPict="0">
                <anchor moveWithCells="1">
                  <from>
                    <xdr:col>3</xdr:col>
                    <xdr:colOff>106680</xdr:colOff>
                    <xdr:row>45</xdr:row>
                    <xdr:rowOff>76200</xdr:rowOff>
                  </from>
                  <to>
                    <xdr:col>3</xdr:col>
                    <xdr:colOff>1211580</xdr:colOff>
                    <xdr:row>47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43" name="Check Box 824">
              <controlPr defaultSize="0" autoFill="0" autoLine="0" autoPict="0">
                <anchor moveWithCells="1">
                  <from>
                    <xdr:col>3</xdr:col>
                    <xdr:colOff>106680</xdr:colOff>
                    <xdr:row>47</xdr:row>
                    <xdr:rowOff>7620</xdr:rowOff>
                  </from>
                  <to>
                    <xdr:col>3</xdr:col>
                    <xdr:colOff>1516380</xdr:colOff>
                    <xdr:row>50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44" name="Check Box 825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38100</xdr:rowOff>
                  </from>
                  <to>
                    <xdr:col>3</xdr:col>
                    <xdr:colOff>274320</xdr:colOff>
                    <xdr:row>69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45" name="Check Box 826">
              <controlPr defaultSize="0" autoFill="0" autoLine="0" autoPict="0">
                <anchor moveWithCells="1">
                  <from>
                    <xdr:col>4</xdr:col>
                    <xdr:colOff>30480</xdr:colOff>
                    <xdr:row>68</xdr:row>
                    <xdr:rowOff>45720</xdr:rowOff>
                  </from>
                  <to>
                    <xdr:col>5</xdr:col>
                    <xdr:colOff>487680</xdr:colOff>
                    <xdr:row>69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12"/>
    <pageSetUpPr fitToPage="1"/>
  </sheetPr>
  <dimension ref="A1:X428"/>
  <sheetViews>
    <sheetView showGridLines="0" topLeftCell="A21" zoomScale="90" zoomScaleNormal="90" workbookViewId="0">
      <selection activeCell="L79" sqref="L79:M80"/>
    </sheetView>
  </sheetViews>
  <sheetFormatPr defaultColWidth="9.109375" defaultRowHeight="13.2" x14ac:dyDescent="0.25"/>
  <cols>
    <col min="1" max="1" width="0.88671875" style="316" customWidth="1"/>
    <col min="2" max="2" width="14.6640625" style="304" customWidth="1"/>
    <col min="3" max="3" width="16.44140625" style="304" customWidth="1"/>
    <col min="4" max="4" width="15.6640625" style="304" customWidth="1"/>
    <col min="5" max="5" width="13" style="304" customWidth="1"/>
    <col min="6" max="6" width="11.5546875" style="304" customWidth="1"/>
    <col min="7" max="7" width="1.44140625" style="304" customWidth="1"/>
    <col min="8" max="8" width="12.6640625" style="304" customWidth="1"/>
    <col min="9" max="9" width="10.6640625" style="304" customWidth="1"/>
    <col min="10" max="10" width="9.109375" style="304"/>
    <col min="11" max="11" width="9.33203125" style="304" bestFit="1" customWidth="1"/>
    <col min="12" max="12" width="12.109375" style="304" customWidth="1"/>
    <col min="13" max="13" width="12" style="304" customWidth="1"/>
    <col min="14" max="14" width="1" style="303" customWidth="1"/>
    <col min="15" max="19" width="9.109375" style="304"/>
    <col min="20" max="22" width="9.109375" style="304" hidden="1" customWidth="1"/>
    <col min="23" max="23" width="0" style="304" hidden="1" customWidth="1"/>
    <col min="24" max="16384" width="9.109375" style="304"/>
  </cols>
  <sheetData>
    <row r="1" spans="1:24" ht="5.25" customHeight="1" thickBot="1" x14ac:dyDescent="0.3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6"/>
      <c r="L1" s="303"/>
      <c r="M1" s="303"/>
    </row>
    <row r="2" spans="1:24" ht="14.4" thickBot="1" x14ac:dyDescent="0.3">
      <c r="A2" s="303"/>
      <c r="B2" s="659" t="s">
        <v>58</v>
      </c>
      <c r="C2" s="660"/>
      <c r="D2" s="660"/>
      <c r="E2" s="653"/>
      <c r="F2" s="122"/>
      <c r="G2" s="503" t="s">
        <v>36</v>
      </c>
      <c r="H2" s="122"/>
      <c r="I2" s="305"/>
      <c r="J2" s="306"/>
      <c r="K2" s="656" t="s">
        <v>68</v>
      </c>
      <c r="L2" s="657"/>
      <c r="M2" s="658"/>
    </row>
    <row r="3" spans="1:24" ht="22.2" x14ac:dyDescent="0.35">
      <c r="A3" s="303"/>
      <c r="B3" s="1" t="s">
        <v>52</v>
      </c>
      <c r="C3" s="676" t="s">
        <v>36</v>
      </c>
      <c r="D3" s="676"/>
      <c r="E3" s="654"/>
      <c r="F3" s="536" t="s">
        <v>110</v>
      </c>
      <c r="G3" s="537"/>
      <c r="H3" s="537"/>
      <c r="I3" s="537"/>
      <c r="J3" s="538"/>
      <c r="K3" s="2" t="s">
        <v>69</v>
      </c>
      <c r="L3" s="35"/>
      <c r="M3" s="36"/>
    </row>
    <row r="4" spans="1:24" ht="16.8" x14ac:dyDescent="0.25">
      <c r="A4" s="303"/>
      <c r="B4" s="1" t="s">
        <v>0</v>
      </c>
      <c r="C4" s="689"/>
      <c r="D4" s="689"/>
      <c r="E4" s="654"/>
      <c r="F4" s="524" t="s">
        <v>121</v>
      </c>
      <c r="G4" s="525"/>
      <c r="H4" s="525"/>
      <c r="I4" s="526"/>
      <c r="J4" s="527"/>
      <c r="K4" s="37"/>
      <c r="L4" s="38"/>
      <c r="M4" s="39"/>
    </row>
    <row r="5" spans="1:24" ht="16.8" x14ac:dyDescent="0.25">
      <c r="A5" s="303"/>
      <c r="B5" s="1" t="s">
        <v>2</v>
      </c>
      <c r="C5" s="690"/>
      <c r="D5" s="690"/>
      <c r="E5" s="654"/>
      <c r="F5" s="528" t="s">
        <v>122</v>
      </c>
      <c r="G5" s="529"/>
      <c r="H5" s="529"/>
      <c r="I5" s="529"/>
      <c r="J5" s="530"/>
      <c r="K5" s="353"/>
      <c r="L5" s="354"/>
      <c r="M5" s="355"/>
      <c r="N5" s="310"/>
      <c r="O5" s="311"/>
      <c r="P5" s="311"/>
    </row>
    <row r="6" spans="1:24" ht="17.399999999999999" x14ac:dyDescent="0.25">
      <c r="A6" s="303"/>
      <c r="B6" s="76" t="s">
        <v>51</v>
      </c>
      <c r="C6" s="689"/>
      <c r="D6" s="701"/>
      <c r="E6" s="654"/>
      <c r="F6" s="375"/>
      <c r="G6" s="364"/>
      <c r="H6" s="364"/>
      <c r="I6" s="364"/>
      <c r="K6" s="356"/>
      <c r="L6" s="354"/>
      <c r="M6" s="355"/>
      <c r="P6" s="311"/>
    </row>
    <row r="7" spans="1:24" ht="6" customHeight="1" thickBot="1" x14ac:dyDescent="0.3">
      <c r="A7" s="303"/>
      <c r="B7" s="698"/>
      <c r="C7" s="699"/>
      <c r="D7" s="700"/>
      <c r="E7" s="655"/>
      <c r="F7" s="5"/>
      <c r="G7" s="5"/>
      <c r="H7" s="5"/>
      <c r="I7" s="312"/>
      <c r="J7" s="313"/>
      <c r="K7" s="44"/>
      <c r="L7" s="45"/>
      <c r="M7" s="46"/>
      <c r="P7" s="311"/>
    </row>
    <row r="8" spans="1:24" ht="5.25" customHeight="1" thickBot="1" x14ac:dyDescent="0.3">
      <c r="A8" s="303"/>
      <c r="B8" s="6"/>
      <c r="C8" s="6"/>
      <c r="D8" s="6"/>
      <c r="E8" s="6"/>
      <c r="F8" s="6"/>
      <c r="G8" s="6"/>
      <c r="H8" s="6"/>
      <c r="I8" s="314"/>
      <c r="J8" s="315"/>
      <c r="K8" s="315"/>
      <c r="L8" s="315"/>
      <c r="M8" s="315"/>
      <c r="P8" s="311"/>
    </row>
    <row r="9" spans="1:24" ht="15" x14ac:dyDescent="0.25">
      <c r="B9" s="48" t="s">
        <v>57</v>
      </c>
      <c r="C9" s="389"/>
      <c r="D9" s="4" t="s">
        <v>52</v>
      </c>
      <c r="E9" s="665"/>
      <c r="F9" s="666"/>
      <c r="G9" s="667"/>
      <c r="H9" s="389" t="s">
        <v>52</v>
      </c>
      <c r="I9" s="704"/>
      <c r="J9" s="667"/>
      <c r="K9" s="4" t="s">
        <v>52</v>
      </c>
      <c r="L9" s="705"/>
      <c r="M9" s="706"/>
      <c r="P9" s="311"/>
    </row>
    <row r="10" spans="1:24" ht="15.6" thickBot="1" x14ac:dyDescent="0.3">
      <c r="B10" s="49" t="s">
        <v>54</v>
      </c>
      <c r="C10" s="25"/>
      <c r="D10" s="5" t="s">
        <v>51</v>
      </c>
      <c r="E10" s="707"/>
      <c r="F10" s="699"/>
      <c r="G10" s="708"/>
      <c r="H10" s="25" t="s">
        <v>51</v>
      </c>
      <c r="I10" s="709"/>
      <c r="J10" s="708"/>
      <c r="K10" s="5" t="s">
        <v>51</v>
      </c>
      <c r="L10" s="710"/>
      <c r="M10" s="700"/>
      <c r="P10" s="311"/>
    </row>
    <row r="11" spans="1:24" ht="7.2" customHeight="1" thickBot="1" x14ac:dyDescent="0.3">
      <c r="A11" s="303"/>
      <c r="B11" s="6"/>
      <c r="C11" s="6"/>
      <c r="D11" s="6"/>
      <c r="E11" s="6"/>
      <c r="F11" s="6"/>
      <c r="G11" s="6"/>
      <c r="H11" s="6"/>
      <c r="I11" s="314"/>
      <c r="J11" s="6"/>
      <c r="K11" s="6"/>
      <c r="L11" s="315"/>
      <c r="M11" s="315"/>
      <c r="P11" s="311"/>
    </row>
    <row r="12" spans="1:24" ht="15.6" thickBot="1" x14ac:dyDescent="0.3">
      <c r="B12" s="317" t="s">
        <v>70</v>
      </c>
      <c r="C12" s="318"/>
      <c r="D12" s="318"/>
      <c r="E12" s="319" t="s">
        <v>67</v>
      </c>
      <c r="F12" s="306"/>
      <c r="G12" s="6"/>
      <c r="H12" s="320" t="s">
        <v>19</v>
      </c>
      <c r="I12" s="671" t="s">
        <v>37</v>
      </c>
      <c r="J12" s="672"/>
      <c r="K12" s="672"/>
      <c r="L12" s="672"/>
      <c r="M12" s="673"/>
      <c r="N12" s="310"/>
      <c r="O12" s="311"/>
      <c r="P12" s="311"/>
    </row>
    <row r="13" spans="1:24" ht="16.2" customHeight="1" thickBot="1" x14ac:dyDescent="0.3">
      <c r="B13" s="321"/>
      <c r="C13" s="322"/>
      <c r="D13" s="322"/>
      <c r="E13" s="146"/>
      <c r="F13" s="323"/>
      <c r="G13" s="6"/>
      <c r="H13" s="324" t="s">
        <v>20</v>
      </c>
      <c r="I13" s="60"/>
      <c r="J13" s="325"/>
      <c r="K13" s="325"/>
      <c r="L13" s="325"/>
      <c r="M13" s="326"/>
      <c r="N13" s="310"/>
      <c r="O13" s="311"/>
      <c r="P13" s="325"/>
      <c r="Q13" s="325"/>
      <c r="R13" s="325"/>
      <c r="S13" s="325"/>
      <c r="T13" s="325"/>
      <c r="U13" s="325"/>
      <c r="V13" s="325"/>
      <c r="W13" s="325"/>
      <c r="X13" s="325"/>
    </row>
    <row r="14" spans="1:24" ht="6" customHeight="1" thickBot="1" x14ac:dyDescent="0.3">
      <c r="A14" s="303"/>
      <c r="B14" s="303"/>
      <c r="C14" s="303"/>
      <c r="D14" s="303"/>
      <c r="E14" s="303"/>
      <c r="F14" s="303"/>
      <c r="G14" s="6"/>
      <c r="H14" s="62"/>
      <c r="I14" s="325"/>
      <c r="J14" s="325"/>
      <c r="K14" s="325"/>
      <c r="L14" s="325"/>
      <c r="M14" s="326"/>
      <c r="N14" s="310"/>
      <c r="O14" s="311"/>
      <c r="P14" s="325"/>
      <c r="Q14" s="325"/>
      <c r="R14" s="325"/>
      <c r="S14" s="325"/>
      <c r="T14" s="325"/>
      <c r="U14" s="325"/>
      <c r="V14" s="325"/>
      <c r="W14" s="325"/>
      <c r="X14" s="325"/>
    </row>
    <row r="15" spans="1:24" ht="15.6" thickBot="1" x14ac:dyDescent="0.3">
      <c r="A15" s="303"/>
      <c r="B15" s="27" t="s">
        <v>4</v>
      </c>
      <c r="C15" s="122"/>
      <c r="D15" s="327"/>
      <c r="E15" s="327"/>
      <c r="F15" s="306"/>
      <c r="G15" s="6"/>
      <c r="H15" s="307"/>
      <c r="I15" s="325"/>
      <c r="J15" s="325"/>
      <c r="K15" s="325"/>
      <c r="L15" s="325"/>
      <c r="M15" s="326"/>
      <c r="N15" s="310"/>
      <c r="O15" s="311"/>
      <c r="P15" s="325"/>
      <c r="Q15" s="325"/>
      <c r="R15" s="325"/>
      <c r="S15" s="325"/>
      <c r="T15" s="325"/>
      <c r="U15" s="325"/>
      <c r="V15" s="325"/>
      <c r="W15" s="325"/>
      <c r="X15" s="325"/>
    </row>
    <row r="16" spans="1:24" ht="15.6" thickBot="1" x14ac:dyDescent="0.3">
      <c r="A16" s="303"/>
      <c r="B16" s="62"/>
      <c r="C16" s="325"/>
      <c r="D16" s="325"/>
      <c r="E16" s="325"/>
      <c r="F16" s="309"/>
      <c r="G16" s="6"/>
      <c r="H16" s="307"/>
      <c r="I16" s="325"/>
      <c r="J16" s="325"/>
      <c r="K16" s="325"/>
      <c r="L16" s="325"/>
      <c r="M16" s="326"/>
      <c r="N16" s="310"/>
      <c r="O16" s="311"/>
      <c r="P16" s="325"/>
      <c r="Q16" s="325"/>
      <c r="R16" s="325"/>
      <c r="S16" s="325"/>
      <c r="T16" s="325"/>
      <c r="U16" s="325"/>
      <c r="V16" s="325"/>
      <c r="W16" s="325"/>
      <c r="X16" s="325"/>
    </row>
    <row r="17" spans="1:24" ht="15.6" thickBot="1" x14ac:dyDescent="0.3">
      <c r="A17" s="303"/>
      <c r="B17" s="307"/>
      <c r="C17" s="325"/>
      <c r="D17" s="325"/>
      <c r="E17" s="325"/>
      <c r="F17" s="309"/>
      <c r="G17" s="6"/>
      <c r="H17" s="328" t="s">
        <v>1</v>
      </c>
      <c r="I17" s="680" t="s">
        <v>36</v>
      </c>
      <c r="J17" s="669"/>
      <c r="K17" s="145"/>
      <c r="L17" s="146"/>
      <c r="M17" s="329"/>
      <c r="N17" s="310"/>
      <c r="O17" s="311"/>
      <c r="P17" s="325"/>
      <c r="Q17" s="325"/>
      <c r="R17" s="325"/>
      <c r="S17" s="325"/>
      <c r="T17" s="325"/>
      <c r="U17" s="325"/>
      <c r="V17" s="325"/>
      <c r="W17" s="325"/>
      <c r="X17" s="325"/>
    </row>
    <row r="18" spans="1:24" s="325" customFormat="1" ht="9" customHeight="1" thickBot="1" x14ac:dyDescent="0.3">
      <c r="A18" s="303"/>
      <c r="B18" s="307"/>
      <c r="F18" s="326"/>
      <c r="G18" s="6"/>
      <c r="H18" s="6"/>
      <c r="I18" s="6"/>
      <c r="J18" s="6"/>
      <c r="K18" s="6"/>
      <c r="L18" s="6"/>
      <c r="M18" s="6"/>
      <c r="N18" s="310"/>
      <c r="O18" s="330"/>
    </row>
    <row r="19" spans="1:24" ht="15.6" thickBot="1" x14ac:dyDescent="0.3">
      <c r="A19" s="303"/>
      <c r="B19" s="307"/>
      <c r="C19" s="325"/>
      <c r="D19" s="325"/>
      <c r="E19" s="325"/>
      <c r="F19" s="309"/>
      <c r="G19" s="6"/>
      <c r="H19" s="320" t="s">
        <v>21</v>
      </c>
      <c r="I19" s="4"/>
      <c r="J19" s="327"/>
      <c r="K19" s="327"/>
      <c r="L19" s="327"/>
      <c r="M19" s="331"/>
      <c r="N19" s="310"/>
      <c r="O19" s="311"/>
      <c r="P19" s="325"/>
      <c r="Q19" s="325"/>
      <c r="R19" s="325"/>
      <c r="S19" s="325"/>
      <c r="T19" s="325"/>
      <c r="U19" s="325"/>
      <c r="V19" s="325"/>
      <c r="W19" s="325"/>
      <c r="X19" s="325"/>
    </row>
    <row r="20" spans="1:24" ht="15.6" thickBot="1" x14ac:dyDescent="0.3">
      <c r="A20" s="303"/>
      <c r="B20" s="328" t="s">
        <v>1</v>
      </c>
      <c r="C20" s="202"/>
      <c r="D20" s="203"/>
      <c r="E20" s="146"/>
      <c r="F20" s="323"/>
      <c r="G20" s="6"/>
      <c r="H20" s="324" t="s">
        <v>20</v>
      </c>
      <c r="I20" s="332"/>
      <c r="J20" s="325"/>
      <c r="K20" s="325"/>
      <c r="L20" s="325"/>
      <c r="M20" s="326"/>
      <c r="N20" s="310"/>
      <c r="O20" s="311"/>
      <c r="P20" s="325"/>
      <c r="Q20" s="325"/>
      <c r="R20" s="325"/>
      <c r="S20" s="325"/>
      <c r="T20" s="325"/>
      <c r="U20" s="325"/>
      <c r="V20" s="325"/>
      <c r="W20" s="325"/>
      <c r="X20" s="325"/>
    </row>
    <row r="21" spans="1:24" ht="7.95" customHeight="1" thickBot="1" x14ac:dyDescent="0.3">
      <c r="A21" s="303"/>
      <c r="B21" s="303"/>
      <c r="C21" s="303"/>
      <c r="D21" s="303"/>
      <c r="E21" s="303"/>
      <c r="F21" s="303"/>
      <c r="G21" s="6"/>
      <c r="H21" s="62"/>
      <c r="I21" s="325"/>
      <c r="J21" s="325"/>
      <c r="K21" s="325"/>
      <c r="L21" s="325"/>
      <c r="M21" s="326"/>
      <c r="N21" s="310"/>
      <c r="O21" s="311"/>
      <c r="P21" s="325"/>
      <c r="Q21" s="325"/>
      <c r="R21" s="325"/>
      <c r="S21" s="325"/>
      <c r="T21" s="325"/>
      <c r="U21" s="325"/>
      <c r="V21" s="325"/>
      <c r="W21" s="325"/>
      <c r="X21" s="325"/>
    </row>
    <row r="22" spans="1:24" ht="15.6" thickBot="1" x14ac:dyDescent="0.3">
      <c r="A22" s="303"/>
      <c r="B22" s="27" t="s">
        <v>3</v>
      </c>
      <c r="C22" s="122"/>
      <c r="D22" s="327"/>
      <c r="E22" s="327"/>
      <c r="F22" s="306"/>
      <c r="G22" s="6"/>
      <c r="H22" s="307"/>
      <c r="I22" s="325"/>
      <c r="J22" s="325"/>
      <c r="K22" s="325"/>
      <c r="L22" s="325"/>
      <c r="M22" s="326"/>
      <c r="N22" s="310"/>
      <c r="O22" s="311"/>
      <c r="P22" s="325"/>
      <c r="Q22" s="325"/>
      <c r="R22" s="325"/>
      <c r="S22" s="325"/>
      <c r="T22" s="325"/>
      <c r="U22" s="325"/>
      <c r="V22" s="325"/>
      <c r="W22" s="325"/>
      <c r="X22" s="325"/>
    </row>
    <row r="23" spans="1:24" ht="15.6" thickBot="1" x14ac:dyDescent="0.3">
      <c r="A23" s="303"/>
      <c r="B23" s="62"/>
      <c r="C23" s="325"/>
      <c r="D23" s="325"/>
      <c r="E23" s="325"/>
      <c r="F23" s="309"/>
      <c r="G23" s="6"/>
      <c r="H23" s="308"/>
      <c r="I23" s="325"/>
      <c r="J23" s="325"/>
      <c r="K23" s="325"/>
      <c r="L23" s="325"/>
      <c r="M23" s="326"/>
      <c r="N23" s="310"/>
      <c r="O23" s="311"/>
      <c r="P23" s="325"/>
      <c r="Q23" s="325"/>
      <c r="R23" s="325"/>
      <c r="S23" s="325"/>
      <c r="T23" s="325"/>
      <c r="U23" s="325"/>
      <c r="V23" s="325"/>
      <c r="W23" s="325"/>
      <c r="X23" s="325"/>
    </row>
    <row r="24" spans="1:24" ht="15.6" thickBot="1" x14ac:dyDescent="0.3">
      <c r="A24" s="303"/>
      <c r="B24" s="307"/>
      <c r="C24" s="325"/>
      <c r="D24" s="325"/>
      <c r="E24" s="325"/>
      <c r="F24" s="309"/>
      <c r="G24" s="71"/>
      <c r="H24" s="328" t="s">
        <v>1</v>
      </c>
      <c r="I24" s="333"/>
      <c r="J24" s="334" t="s">
        <v>36</v>
      </c>
      <c r="K24" s="11"/>
      <c r="L24" s="12"/>
      <c r="M24" s="13"/>
      <c r="N24" s="310"/>
      <c r="O24" s="311"/>
      <c r="P24" s="325"/>
      <c r="Q24" s="325"/>
      <c r="R24" s="325"/>
      <c r="S24" s="325"/>
      <c r="T24" s="325"/>
      <c r="U24" s="325"/>
      <c r="V24" s="325"/>
      <c r="W24" s="325"/>
      <c r="X24" s="325"/>
    </row>
    <row r="25" spans="1:24" s="325" customFormat="1" ht="9" customHeight="1" thickBot="1" x14ac:dyDescent="0.3">
      <c r="A25" s="303"/>
      <c r="B25" s="307"/>
      <c r="F25" s="326"/>
      <c r="G25" s="71"/>
      <c r="H25" s="303"/>
      <c r="I25" s="303"/>
      <c r="J25" s="14"/>
      <c r="K25" s="14"/>
      <c r="L25" s="14"/>
      <c r="M25" s="14"/>
      <c r="N25" s="310"/>
      <c r="O25" s="330"/>
    </row>
    <row r="26" spans="1:24" ht="15.6" thickBot="1" x14ac:dyDescent="0.3">
      <c r="A26" s="303"/>
      <c r="B26" s="307"/>
      <c r="C26" s="325"/>
      <c r="D26" s="325"/>
      <c r="E26" s="325"/>
      <c r="F26" s="309"/>
      <c r="G26" s="71"/>
      <c r="H26" s="668" t="s">
        <v>45</v>
      </c>
      <c r="I26" s="669"/>
      <c r="J26" s="670"/>
      <c r="K26" s="15"/>
      <c r="L26" s="712"/>
      <c r="M26" s="713"/>
      <c r="N26" s="310"/>
      <c r="O26" s="311"/>
      <c r="P26" s="325"/>
      <c r="Q26" s="325"/>
      <c r="R26" s="325"/>
      <c r="S26" s="325"/>
      <c r="T26" s="325"/>
      <c r="U26" s="325"/>
      <c r="V26" s="325"/>
      <c r="W26" s="325"/>
      <c r="X26" s="325"/>
    </row>
    <row r="27" spans="1:24" ht="15.6" thickBot="1" x14ac:dyDescent="0.3">
      <c r="A27" s="303"/>
      <c r="B27" s="328" t="s">
        <v>1</v>
      </c>
      <c r="C27" s="680" t="s">
        <v>36</v>
      </c>
      <c r="D27" s="711"/>
      <c r="E27" s="147"/>
      <c r="F27" s="323"/>
      <c r="G27" s="6"/>
      <c r="H27" s="62"/>
      <c r="I27" s="60"/>
      <c r="J27" s="60"/>
      <c r="L27" s="674" t="s">
        <v>53</v>
      </c>
      <c r="M27" s="675"/>
      <c r="N27" s="310"/>
      <c r="O27" s="311"/>
      <c r="P27" s="325"/>
      <c r="Q27" s="325"/>
      <c r="R27" s="325"/>
      <c r="S27" s="325"/>
      <c r="T27" s="335"/>
      <c r="U27" s="325"/>
      <c r="V27" s="325"/>
      <c r="W27" s="325"/>
      <c r="X27" s="325"/>
    </row>
    <row r="28" spans="1:24" ht="7.95" customHeight="1" thickBot="1" x14ac:dyDescent="0.3">
      <c r="A28" s="303"/>
      <c r="B28" s="303"/>
      <c r="C28" s="303"/>
      <c r="D28" s="303"/>
      <c r="E28" s="303"/>
      <c r="F28" s="303"/>
      <c r="G28" s="6"/>
      <c r="H28" s="702"/>
      <c r="I28" s="662"/>
      <c r="J28" s="662"/>
      <c r="K28" s="662"/>
      <c r="L28" s="60"/>
      <c r="M28" s="336"/>
      <c r="N28" s="310"/>
      <c r="O28" s="311"/>
      <c r="P28" s="325"/>
      <c r="Q28" s="325"/>
      <c r="R28" s="325"/>
      <c r="S28" s="335"/>
      <c r="T28" s="335"/>
      <c r="U28" s="325"/>
      <c r="V28" s="325"/>
      <c r="W28" s="325"/>
      <c r="X28" s="325"/>
    </row>
    <row r="29" spans="1:24" ht="15.6" thickBot="1" x14ac:dyDescent="0.3">
      <c r="A29" s="303"/>
      <c r="B29" s="95" t="s">
        <v>5</v>
      </c>
      <c r="C29" s="94"/>
      <c r="D29" s="337"/>
      <c r="E29" s="337"/>
      <c r="F29" s="338"/>
      <c r="G29" s="6"/>
      <c r="H29" s="339"/>
      <c r="I29" s="146"/>
      <c r="J29" s="146"/>
      <c r="K29" s="146"/>
      <c r="L29" s="146"/>
      <c r="M29" s="329"/>
      <c r="N29" s="310"/>
      <c r="O29" s="311"/>
      <c r="P29" s="325"/>
      <c r="Q29" s="325"/>
      <c r="R29" s="325"/>
      <c r="S29" s="325"/>
      <c r="T29" s="325"/>
      <c r="U29" s="325"/>
      <c r="V29" s="325"/>
      <c r="W29" s="325"/>
      <c r="X29" s="325"/>
    </row>
    <row r="30" spans="1:24" ht="7.2" customHeight="1" thickBot="1" x14ac:dyDescent="0.3">
      <c r="A30" s="303"/>
      <c r="B30" s="97"/>
      <c r="C30" s="340"/>
      <c r="D30" s="340"/>
      <c r="E30" s="340"/>
      <c r="F30" s="87"/>
      <c r="G30" s="6"/>
      <c r="H30" s="6"/>
      <c r="I30" s="6"/>
      <c r="J30" s="6"/>
      <c r="K30" s="6"/>
      <c r="L30" s="6"/>
      <c r="M30" s="6"/>
      <c r="N30" s="310"/>
      <c r="O30" s="311"/>
      <c r="P30" s="325"/>
      <c r="Q30" s="325"/>
      <c r="R30" s="325"/>
      <c r="S30" s="325"/>
      <c r="T30" s="325"/>
      <c r="U30" s="325"/>
      <c r="V30" s="325"/>
      <c r="W30" s="325"/>
      <c r="X30" s="325"/>
    </row>
    <row r="31" spans="1:24" ht="15.6" thickBot="1" x14ac:dyDescent="0.3">
      <c r="A31" s="303"/>
      <c r="B31" s="100"/>
      <c r="C31" s="341"/>
      <c r="D31" s="341"/>
      <c r="E31" s="341"/>
      <c r="F31" s="342"/>
      <c r="G31" s="303"/>
      <c r="H31" s="27" t="s">
        <v>8</v>
      </c>
      <c r="I31" s="122"/>
      <c r="J31" s="122"/>
      <c r="K31" s="665"/>
      <c r="L31" s="665"/>
      <c r="M31" s="703"/>
      <c r="N31" s="310"/>
      <c r="O31" s="311"/>
      <c r="T31" s="326"/>
    </row>
    <row r="32" spans="1:24" ht="7.95" customHeight="1" thickBot="1" x14ac:dyDescent="0.3">
      <c r="A32" s="303"/>
      <c r="B32" s="303"/>
      <c r="C32" s="303"/>
      <c r="D32" s="303"/>
      <c r="E32" s="303"/>
      <c r="F32" s="6" t="s">
        <v>36</v>
      </c>
      <c r="G32" s="303"/>
      <c r="H32" s="307"/>
      <c r="I32" s="204"/>
      <c r="J32" s="204"/>
      <c r="K32" s="678"/>
      <c r="L32" s="678"/>
      <c r="M32" s="679"/>
      <c r="N32" s="310"/>
      <c r="O32" s="311"/>
      <c r="T32" s="214"/>
    </row>
    <row r="33" spans="1:22" ht="15.6" thickBot="1" x14ac:dyDescent="0.3">
      <c r="A33" s="303"/>
      <c r="B33" s="343" t="s">
        <v>6</v>
      </c>
      <c r="C33" s="344"/>
      <c r="D33" s="94"/>
      <c r="E33" s="95" t="s">
        <v>7</v>
      </c>
      <c r="F33" s="338"/>
      <c r="G33" s="303"/>
      <c r="H33" s="307"/>
      <c r="I33" s="204"/>
      <c r="J33" s="204"/>
      <c r="K33" s="662"/>
      <c r="L33" s="663"/>
      <c r="M33" s="664"/>
      <c r="N33" s="310"/>
      <c r="O33" s="311"/>
      <c r="P33" s="311"/>
      <c r="Q33" s="345"/>
    </row>
    <row r="34" spans="1:22" ht="23.4" customHeight="1" thickBot="1" x14ac:dyDescent="0.3">
      <c r="A34" s="303"/>
      <c r="B34" s="97"/>
      <c r="C34" s="86"/>
      <c r="D34" s="86"/>
      <c r="E34" s="148"/>
      <c r="F34" s="87"/>
      <c r="G34" s="303"/>
      <c r="H34" s="28"/>
      <c r="I34" s="5"/>
      <c r="J34" s="5"/>
      <c r="K34" s="146"/>
      <c r="L34" s="146"/>
      <c r="M34" s="43"/>
      <c r="N34" s="310"/>
      <c r="O34" s="311"/>
      <c r="P34" s="311"/>
    </row>
    <row r="35" spans="1:22" ht="1.95" customHeight="1" thickBot="1" x14ac:dyDescent="0.3">
      <c r="A35" s="303"/>
      <c r="B35" s="100"/>
      <c r="C35" s="101"/>
      <c r="D35" s="101"/>
      <c r="E35" s="101"/>
      <c r="F35" s="342"/>
      <c r="G35" s="303"/>
      <c r="H35" s="6"/>
      <c r="I35" s="6"/>
      <c r="J35" s="6"/>
      <c r="K35" s="6"/>
      <c r="L35" s="6"/>
      <c r="M35" s="6"/>
      <c r="N35" s="310"/>
      <c r="O35" s="311"/>
      <c r="P35" s="311"/>
    </row>
    <row r="36" spans="1:22" ht="6.6" customHeight="1" thickBot="1" x14ac:dyDescent="0.3">
      <c r="A36" s="303"/>
      <c r="B36" s="303"/>
      <c r="C36" s="677"/>
      <c r="D36" s="677"/>
      <c r="E36" s="677"/>
      <c r="F36" s="6"/>
      <c r="G36" s="71"/>
      <c r="H36" s="346"/>
      <c r="I36" s="6"/>
      <c r="J36" s="6"/>
      <c r="K36" s="6"/>
      <c r="L36" s="6"/>
      <c r="M36" s="6"/>
      <c r="N36" s="310"/>
      <c r="O36" s="311"/>
      <c r="P36" s="311"/>
    </row>
    <row r="37" spans="1:22" ht="26.4" customHeight="1" thickBot="1" x14ac:dyDescent="0.3">
      <c r="A37" s="303"/>
      <c r="B37" s="52" t="s">
        <v>24</v>
      </c>
      <c r="C37" s="661"/>
      <c r="D37" s="661"/>
      <c r="E37" s="661"/>
      <c r="F37" s="203"/>
      <c r="G37" s="6"/>
      <c r="H37" s="695" t="s">
        <v>43</v>
      </c>
      <c r="I37" s="696"/>
      <c r="J37" s="696"/>
      <c r="K37" s="696"/>
      <c r="L37" s="696"/>
      <c r="M37" s="697"/>
      <c r="N37" s="310"/>
      <c r="O37" s="311"/>
      <c r="P37" s="311"/>
    </row>
    <row r="38" spans="1:22" ht="6" customHeight="1" thickBot="1" x14ac:dyDescent="0.3">
      <c r="A38" s="303"/>
      <c r="B38" s="47"/>
      <c r="C38" s="47"/>
      <c r="D38" s="47"/>
      <c r="E38" s="47"/>
      <c r="F38" s="6"/>
      <c r="G38" s="6"/>
      <c r="H38" s="722"/>
      <c r="I38" s="723"/>
      <c r="J38" s="723"/>
      <c r="K38" s="723"/>
      <c r="L38" s="723"/>
      <c r="M38" s="724"/>
      <c r="N38" s="310"/>
      <c r="O38" s="311"/>
      <c r="P38" s="311"/>
    </row>
    <row r="39" spans="1:22" ht="20.25" customHeight="1" thickBot="1" x14ac:dyDescent="0.3">
      <c r="B39" s="52" t="s">
        <v>9</v>
      </c>
      <c r="C39" s="24"/>
      <c r="D39" s="24"/>
      <c r="E39" s="24"/>
      <c r="F39" s="110"/>
      <c r="G39" s="6"/>
      <c r="H39" s="725"/>
      <c r="I39" s="726"/>
      <c r="J39" s="726"/>
      <c r="K39" s="726"/>
      <c r="L39" s="726"/>
      <c r="M39" s="727"/>
      <c r="N39" s="310"/>
      <c r="O39" s="311"/>
      <c r="P39" s="311"/>
    </row>
    <row r="40" spans="1:22" ht="16.5" customHeight="1" thickBot="1" x14ac:dyDescent="0.3">
      <c r="B40" s="42"/>
      <c r="C40" s="25"/>
      <c r="D40" s="25"/>
      <c r="E40" s="25"/>
      <c r="F40" s="43"/>
      <c r="G40" s="6"/>
      <c r="H40" s="725"/>
      <c r="I40" s="726"/>
      <c r="J40" s="726"/>
      <c r="K40" s="726"/>
      <c r="L40" s="726"/>
      <c r="M40" s="727"/>
      <c r="N40" s="310"/>
      <c r="O40" s="311"/>
      <c r="P40" s="311"/>
    </row>
    <row r="41" spans="1:22" ht="5.25" customHeight="1" thickBot="1" x14ac:dyDescent="0.3">
      <c r="A41" s="303"/>
      <c r="B41" s="47"/>
      <c r="C41" s="47"/>
      <c r="D41" s="47"/>
      <c r="E41" s="47"/>
      <c r="F41" s="6"/>
      <c r="G41" s="6"/>
      <c r="H41" s="725"/>
      <c r="I41" s="726"/>
      <c r="J41" s="726"/>
      <c r="K41" s="726"/>
      <c r="L41" s="726"/>
      <c r="M41" s="727"/>
      <c r="N41" s="310"/>
      <c r="O41" s="311"/>
      <c r="P41" s="311"/>
    </row>
    <row r="42" spans="1:22" ht="16.5" customHeight="1" thickBot="1" x14ac:dyDescent="0.3">
      <c r="B42" s="52" t="s">
        <v>10</v>
      </c>
      <c r="C42" s="24"/>
      <c r="D42" s="24"/>
      <c r="E42" s="24"/>
      <c r="F42" s="110"/>
      <c r="G42" s="6"/>
      <c r="H42" s="725"/>
      <c r="I42" s="726"/>
      <c r="J42" s="726"/>
      <c r="K42" s="726"/>
      <c r="L42" s="726"/>
      <c r="M42" s="727"/>
      <c r="N42" s="310"/>
      <c r="O42" s="311"/>
      <c r="P42" s="311"/>
    </row>
    <row r="43" spans="1:22" ht="16.5" customHeight="1" thickBot="1" x14ac:dyDescent="0.3">
      <c r="B43" s="111"/>
      <c r="C43" s="25"/>
      <c r="D43" s="25"/>
      <c r="E43" s="25"/>
      <c r="F43" s="43"/>
      <c r="G43" s="6"/>
      <c r="H43" s="728"/>
      <c r="I43" s="729"/>
      <c r="J43" s="729"/>
      <c r="K43" s="729"/>
      <c r="L43" s="729"/>
      <c r="M43" s="730"/>
      <c r="N43" s="310"/>
      <c r="O43" s="311"/>
      <c r="P43" s="311"/>
    </row>
    <row r="44" spans="1:22" ht="5.25" customHeight="1" thickBot="1" x14ac:dyDescent="0.3">
      <c r="A44" s="303"/>
      <c r="B44" s="390"/>
      <c r="C44" s="390"/>
      <c r="D44" s="391"/>
      <c r="E44" s="390"/>
      <c r="F44" s="347"/>
      <c r="G44" s="347"/>
      <c r="H44" s="143"/>
      <c r="I44" s="143"/>
      <c r="J44" s="143"/>
      <c r="K44" s="144"/>
      <c r="L44" s="144"/>
      <c r="M44" s="144"/>
      <c r="N44" s="310"/>
      <c r="O44" s="311"/>
      <c r="P44" s="311"/>
    </row>
    <row r="45" spans="1:22" ht="27" customHeight="1" thickBot="1" x14ac:dyDescent="0.3">
      <c r="B45" s="392" t="s">
        <v>23</v>
      </c>
      <c r="C45" s="393" t="s">
        <v>22</v>
      </c>
      <c r="D45" s="394" t="s">
        <v>32</v>
      </c>
      <c r="E45" s="691" t="s">
        <v>92</v>
      </c>
      <c r="F45" s="692"/>
      <c r="G45" s="451"/>
      <c r="H45" s="693"/>
      <c r="I45" s="694"/>
      <c r="J45" s="348" t="s">
        <v>25</v>
      </c>
      <c r="K45" s="448" t="s">
        <v>42</v>
      </c>
      <c r="L45" s="435" t="s">
        <v>91</v>
      </c>
      <c r="M45" s="349" t="s">
        <v>26</v>
      </c>
      <c r="N45" s="310"/>
      <c r="O45" s="311"/>
      <c r="P45" s="311"/>
      <c r="U45" s="335" t="s">
        <v>47</v>
      </c>
      <c r="V45" s="335" t="s">
        <v>48</v>
      </c>
    </row>
    <row r="46" spans="1:22" ht="15" x14ac:dyDescent="0.25">
      <c r="B46" s="395"/>
      <c r="C46" s="396"/>
      <c r="D46" s="731"/>
      <c r="E46" s="77"/>
      <c r="F46" s="60"/>
      <c r="G46" s="60"/>
      <c r="H46" s="60"/>
      <c r="I46" s="60"/>
      <c r="J46" s="471">
        <v>0</v>
      </c>
      <c r="K46" s="472">
        <v>0</v>
      </c>
      <c r="L46" s="472">
        <v>1</v>
      </c>
      <c r="M46" s="387">
        <f>((J46*K46)*L46)</f>
        <v>0</v>
      </c>
      <c r="N46" s="310"/>
      <c r="O46" s="311"/>
      <c r="P46" s="311"/>
      <c r="U46" s="304">
        <v>0.75</v>
      </c>
      <c r="V46" s="304">
        <v>10</v>
      </c>
    </row>
    <row r="47" spans="1:22" ht="15" x14ac:dyDescent="0.25">
      <c r="B47" s="79"/>
      <c r="C47" s="397"/>
      <c r="D47" s="732"/>
      <c r="E47" s="449"/>
      <c r="F47" s="447"/>
      <c r="G47" s="447"/>
      <c r="H47" s="447"/>
      <c r="I47" s="447"/>
      <c r="J47" s="473">
        <v>0</v>
      </c>
      <c r="K47" s="474">
        <v>0</v>
      </c>
      <c r="L47" s="474">
        <v>1</v>
      </c>
      <c r="M47" s="388">
        <f t="shared" ref="M47:M57" si="0">((J47*K47)*L47)</f>
        <v>0</v>
      </c>
      <c r="N47" s="310"/>
      <c r="O47" s="311"/>
      <c r="P47" s="311"/>
      <c r="U47" s="304">
        <v>0.76249999999999996</v>
      </c>
      <c r="V47" s="304">
        <v>10.5</v>
      </c>
    </row>
    <row r="48" spans="1:22" ht="15" x14ac:dyDescent="0.25">
      <c r="B48" s="79"/>
      <c r="C48" s="397"/>
      <c r="D48" s="732"/>
      <c r="E48" s="449"/>
      <c r="F48" s="447"/>
      <c r="G48" s="447"/>
      <c r="H48" s="447"/>
      <c r="I48" s="447"/>
      <c r="J48" s="473">
        <v>0</v>
      </c>
      <c r="K48" s="474">
        <v>0</v>
      </c>
      <c r="L48" s="474">
        <v>1</v>
      </c>
      <c r="M48" s="388">
        <f t="shared" si="0"/>
        <v>0</v>
      </c>
      <c r="N48" s="310"/>
      <c r="O48" s="311"/>
      <c r="P48" s="311"/>
      <c r="U48" s="304">
        <v>0.77500000000000002</v>
      </c>
      <c r="V48" s="304">
        <v>11</v>
      </c>
    </row>
    <row r="49" spans="1:22" ht="15" x14ac:dyDescent="0.25">
      <c r="B49" s="79"/>
      <c r="C49" s="397"/>
      <c r="D49" s="732"/>
      <c r="E49" s="449"/>
      <c r="F49" s="447"/>
      <c r="G49" s="447"/>
      <c r="H49" s="447"/>
      <c r="I49" s="447"/>
      <c r="J49" s="473">
        <v>0</v>
      </c>
      <c r="K49" s="474">
        <v>0</v>
      </c>
      <c r="L49" s="474">
        <v>1</v>
      </c>
      <c r="M49" s="388">
        <f t="shared" si="0"/>
        <v>0</v>
      </c>
      <c r="N49" s="310"/>
      <c r="O49" s="311"/>
      <c r="P49" s="311"/>
      <c r="U49" s="304">
        <v>0.78749999999999998</v>
      </c>
      <c r="V49" s="304">
        <v>11.5</v>
      </c>
    </row>
    <row r="50" spans="1:22" ht="15" x14ac:dyDescent="0.25">
      <c r="A50" s="303"/>
      <c r="B50" s="397"/>
      <c r="C50" s="79"/>
      <c r="D50" s="732"/>
      <c r="E50" s="449"/>
      <c r="F50" s="447"/>
      <c r="G50" s="447"/>
      <c r="H50" s="447"/>
      <c r="I50" s="447"/>
      <c r="J50" s="473">
        <v>0</v>
      </c>
      <c r="K50" s="474">
        <v>0</v>
      </c>
      <c r="L50" s="474">
        <v>1</v>
      </c>
      <c r="M50" s="388">
        <f t="shared" si="0"/>
        <v>0</v>
      </c>
      <c r="N50" s="310"/>
      <c r="O50" s="311"/>
      <c r="P50" s="311"/>
      <c r="U50" s="304">
        <v>0.8</v>
      </c>
      <c r="V50" s="304">
        <v>12</v>
      </c>
    </row>
    <row r="51" spans="1:22" ht="15" x14ac:dyDescent="0.25">
      <c r="C51" s="397"/>
      <c r="D51" s="732"/>
      <c r="E51" s="449"/>
      <c r="F51" s="447"/>
      <c r="G51" s="447"/>
      <c r="H51" s="447"/>
      <c r="I51" s="447"/>
      <c r="J51" s="473">
        <v>0</v>
      </c>
      <c r="K51" s="474">
        <v>0</v>
      </c>
      <c r="L51" s="474">
        <v>1</v>
      </c>
      <c r="M51" s="388">
        <f t="shared" si="0"/>
        <v>0</v>
      </c>
      <c r="N51" s="310"/>
      <c r="O51" s="311"/>
      <c r="P51" s="311"/>
      <c r="U51" s="304">
        <v>0.8125</v>
      </c>
      <c r="V51" s="304">
        <v>12.5</v>
      </c>
    </row>
    <row r="52" spans="1:22" ht="15" x14ac:dyDescent="0.25">
      <c r="B52" s="79"/>
      <c r="C52" s="397"/>
      <c r="D52" s="732"/>
      <c r="E52" s="449"/>
      <c r="F52" s="447"/>
      <c r="G52" s="447"/>
      <c r="H52" s="447"/>
      <c r="I52" s="447"/>
      <c r="J52" s="473">
        <v>0</v>
      </c>
      <c r="K52" s="474">
        <v>0</v>
      </c>
      <c r="L52" s="474">
        <v>1</v>
      </c>
      <c r="M52" s="388">
        <f t="shared" si="0"/>
        <v>0</v>
      </c>
      <c r="N52" s="310"/>
      <c r="O52" s="311"/>
      <c r="P52" s="311"/>
      <c r="U52" s="304">
        <v>0.82499999999999996</v>
      </c>
      <c r="V52" s="304">
        <v>13</v>
      </c>
    </row>
    <row r="53" spans="1:22" ht="15.6" thickBot="1" x14ac:dyDescent="0.3">
      <c r="B53" s="79"/>
      <c r="C53" s="397"/>
      <c r="D53" s="732"/>
      <c r="E53" s="450"/>
      <c r="F53" s="447"/>
      <c r="G53" s="447"/>
      <c r="H53" s="447"/>
      <c r="I53" s="447"/>
      <c r="J53" s="473">
        <v>0</v>
      </c>
      <c r="K53" s="474">
        <v>0</v>
      </c>
      <c r="L53" s="474">
        <v>1</v>
      </c>
      <c r="M53" s="388">
        <f t="shared" si="0"/>
        <v>0</v>
      </c>
      <c r="N53" s="310"/>
      <c r="O53" s="311"/>
      <c r="P53" s="311"/>
      <c r="U53" s="304">
        <v>0.83750000000000002</v>
      </c>
      <c r="V53" s="304">
        <v>13.5</v>
      </c>
    </row>
    <row r="54" spans="1:22" ht="15.6" thickBot="1" x14ac:dyDescent="0.3">
      <c r="B54" s="446" t="s">
        <v>84</v>
      </c>
      <c r="C54" s="397"/>
      <c r="D54" s="732"/>
      <c r="E54" s="450"/>
      <c r="F54" s="447"/>
      <c r="G54" s="447"/>
      <c r="H54" s="447"/>
      <c r="I54" s="447"/>
      <c r="J54" s="473">
        <v>0</v>
      </c>
      <c r="K54" s="474">
        <v>0</v>
      </c>
      <c r="L54" s="474">
        <v>1</v>
      </c>
      <c r="M54" s="388">
        <f t="shared" si="0"/>
        <v>0</v>
      </c>
      <c r="N54" s="310"/>
      <c r="O54" s="311"/>
      <c r="P54" s="311"/>
      <c r="U54" s="304">
        <v>0.85</v>
      </c>
      <c r="V54" s="304">
        <v>14</v>
      </c>
    </row>
    <row r="55" spans="1:22" ht="15" x14ac:dyDescent="0.25">
      <c r="B55" s="79"/>
      <c r="C55" s="397"/>
      <c r="D55" s="732"/>
      <c r="E55" s="450"/>
      <c r="F55" s="447"/>
      <c r="G55" s="447"/>
      <c r="H55" s="447"/>
      <c r="I55" s="447"/>
      <c r="J55" s="473">
        <v>0</v>
      </c>
      <c r="K55" s="474">
        <v>0</v>
      </c>
      <c r="L55" s="474">
        <v>1</v>
      </c>
      <c r="M55" s="388">
        <f t="shared" si="0"/>
        <v>0</v>
      </c>
      <c r="N55" s="310"/>
      <c r="O55" s="311"/>
      <c r="P55" s="311"/>
      <c r="U55" s="304">
        <v>0.86250000000000004</v>
      </c>
      <c r="V55" s="304">
        <v>14.5</v>
      </c>
    </row>
    <row r="56" spans="1:22" ht="15" x14ac:dyDescent="0.25">
      <c r="B56" s="79"/>
      <c r="C56" s="397"/>
      <c r="D56" s="732"/>
      <c r="E56" s="450"/>
      <c r="F56" s="447"/>
      <c r="G56" s="447"/>
      <c r="H56" s="447"/>
      <c r="I56" s="447"/>
      <c r="J56" s="473">
        <v>0</v>
      </c>
      <c r="K56" s="474">
        <v>0</v>
      </c>
      <c r="L56" s="474">
        <v>1</v>
      </c>
      <c r="M56" s="388">
        <f t="shared" si="0"/>
        <v>0</v>
      </c>
      <c r="N56" s="310"/>
      <c r="O56" s="311"/>
      <c r="P56" s="311"/>
      <c r="U56" s="304">
        <v>0.875</v>
      </c>
      <c r="V56" s="304">
        <v>15</v>
      </c>
    </row>
    <row r="57" spans="1:22" ht="15.6" thickBot="1" x14ac:dyDescent="0.3">
      <c r="B57" s="79"/>
      <c r="C57" s="397"/>
      <c r="D57" s="732"/>
      <c r="E57" s="450"/>
      <c r="F57" s="447"/>
      <c r="G57" s="447"/>
      <c r="H57" s="447"/>
      <c r="I57" s="447"/>
      <c r="J57" s="476">
        <v>0</v>
      </c>
      <c r="K57" s="475">
        <v>0</v>
      </c>
      <c r="L57" s="535">
        <v>1</v>
      </c>
      <c r="M57" s="442">
        <f t="shared" si="0"/>
        <v>0</v>
      </c>
      <c r="N57" s="310"/>
      <c r="O57" s="311"/>
      <c r="P57" s="311"/>
      <c r="U57" s="304">
        <v>0.88749999999999996</v>
      </c>
      <c r="V57" s="304">
        <v>15.5</v>
      </c>
    </row>
    <row r="58" spans="1:22" ht="15.6" thickBot="1" x14ac:dyDescent="0.3">
      <c r="B58" s="681" t="s">
        <v>35</v>
      </c>
      <c r="C58" s="682"/>
      <c r="D58" s="682"/>
      <c r="E58" s="682"/>
      <c r="F58" s="682"/>
      <c r="G58" s="682"/>
      <c r="H58" s="682"/>
      <c r="I58" s="682"/>
      <c r="J58" s="670"/>
      <c r="K58" s="733" t="s">
        <v>11</v>
      </c>
      <c r="L58" s="734"/>
      <c r="M58" s="381">
        <f>SUM(M46:M57)</f>
        <v>0</v>
      </c>
      <c r="N58" s="310"/>
      <c r="O58" s="311"/>
      <c r="P58" s="311"/>
      <c r="U58" s="304">
        <v>0.89999999999999902</v>
      </c>
      <c r="V58" s="304">
        <v>16</v>
      </c>
    </row>
    <row r="59" spans="1:22" ht="15" x14ac:dyDescent="0.25">
      <c r="B59" s="350"/>
      <c r="C59" s="327"/>
      <c r="D59" s="327"/>
      <c r="E59" s="327"/>
      <c r="F59" s="327"/>
      <c r="G59" s="327"/>
      <c r="H59" s="327"/>
      <c r="I59" s="327"/>
      <c r="J59" s="331"/>
      <c r="K59" s="605" t="str">
        <f>IF(M59&lt;1,"S P A  IS REQUIRED","REDUCTION FACTOR.  *")</f>
        <v>REDUCTION FACTOR.  *</v>
      </c>
      <c r="L59" s="606"/>
      <c r="M59" s="444">
        <v>1</v>
      </c>
      <c r="N59" s="310"/>
      <c r="O59" s="311"/>
      <c r="P59" s="311"/>
      <c r="U59" s="304">
        <v>0.91249999999999898</v>
      </c>
      <c r="V59" s="304">
        <v>16.5</v>
      </c>
    </row>
    <row r="60" spans="1:22" ht="15" x14ac:dyDescent="0.25">
      <c r="B60" s="332"/>
      <c r="C60" s="325"/>
      <c r="D60" s="325"/>
      <c r="E60" s="325"/>
      <c r="F60" s="325"/>
      <c r="G60" s="325"/>
      <c r="H60" s="325"/>
      <c r="I60" s="325"/>
      <c r="J60" s="326"/>
      <c r="K60" s="714" t="s">
        <v>85</v>
      </c>
      <c r="L60" s="715"/>
      <c r="M60" s="380">
        <f>M58*M59</f>
        <v>0</v>
      </c>
      <c r="N60" s="310"/>
      <c r="O60" s="378"/>
      <c r="P60" s="311"/>
      <c r="U60" s="304">
        <v>0.92499999999999905</v>
      </c>
      <c r="V60" s="304">
        <v>17</v>
      </c>
    </row>
    <row r="61" spans="1:22" ht="15" x14ac:dyDescent="0.25">
      <c r="B61" s="332"/>
      <c r="C61" s="325"/>
      <c r="D61" s="325"/>
      <c r="E61" s="325"/>
      <c r="F61" s="325"/>
      <c r="G61" s="325"/>
      <c r="H61" s="325"/>
      <c r="I61" s="325"/>
      <c r="J61" s="326"/>
      <c r="K61" s="413" t="s">
        <v>86</v>
      </c>
      <c r="L61" s="414"/>
      <c r="M61" s="445">
        <v>1</v>
      </c>
      <c r="N61" s="310"/>
      <c r="O61" s="378"/>
      <c r="P61" s="311"/>
    </row>
    <row r="62" spans="1:22" ht="15" x14ac:dyDescent="0.25">
      <c r="B62" s="332"/>
      <c r="C62" s="325"/>
      <c r="D62" s="325"/>
      <c r="E62" s="325"/>
      <c r="F62" s="325"/>
      <c r="G62" s="325"/>
      <c r="H62" s="325"/>
      <c r="I62" s="325"/>
      <c r="J62" s="326"/>
      <c r="K62" s="714" t="s">
        <v>12</v>
      </c>
      <c r="L62" s="715"/>
      <c r="M62" s="417">
        <f>(M60*M61)</f>
        <v>0</v>
      </c>
      <c r="N62" s="310"/>
      <c r="O62" s="311"/>
      <c r="P62" s="311"/>
      <c r="U62" s="304">
        <v>0.937499999999999</v>
      </c>
      <c r="V62" s="304">
        <v>17.5</v>
      </c>
    </row>
    <row r="63" spans="1:22" ht="15" hidden="1" x14ac:dyDescent="0.25">
      <c r="B63" s="332"/>
      <c r="C63" s="325"/>
      <c r="D63" s="325"/>
      <c r="E63" s="325"/>
      <c r="F63" s="325"/>
      <c r="G63" s="325"/>
      <c r="H63" s="325"/>
      <c r="I63" s="325"/>
      <c r="J63" s="326"/>
      <c r="K63" s="714"/>
      <c r="L63" s="715"/>
      <c r="M63" s="184"/>
      <c r="N63" s="310"/>
      <c r="O63" s="311"/>
      <c r="P63" s="311"/>
      <c r="U63" s="304">
        <v>0.94999999999999896</v>
      </c>
      <c r="V63" s="304">
        <v>18</v>
      </c>
    </row>
    <row r="64" spans="1:22" ht="15" x14ac:dyDescent="0.25">
      <c r="B64" s="332"/>
      <c r="C64" s="325"/>
      <c r="D64" s="325"/>
      <c r="E64" s="325"/>
      <c r="F64" s="325"/>
      <c r="G64" s="325"/>
      <c r="H64" s="325"/>
      <c r="I64" s="325"/>
      <c r="J64" s="326"/>
      <c r="K64" s="718" t="s">
        <v>27</v>
      </c>
      <c r="L64" s="719"/>
      <c r="M64" s="183">
        <v>0</v>
      </c>
      <c r="N64" s="310"/>
      <c r="O64" s="311"/>
      <c r="P64" s="311"/>
      <c r="U64" s="304">
        <v>0.96249999999999902</v>
      </c>
      <c r="V64" s="304">
        <v>18.5</v>
      </c>
    </row>
    <row r="65" spans="1:22" ht="15.6" thickBot="1" x14ac:dyDescent="0.3">
      <c r="B65" s="351"/>
      <c r="C65" s="213"/>
      <c r="D65" s="213"/>
      <c r="E65" s="213"/>
      <c r="F65" s="213"/>
      <c r="G65" s="213"/>
      <c r="H65" s="213"/>
      <c r="I65" s="213"/>
      <c r="J65" s="214"/>
      <c r="K65" s="735" t="s">
        <v>31</v>
      </c>
      <c r="L65" s="736"/>
      <c r="M65" s="184">
        <v>0</v>
      </c>
      <c r="N65" s="310"/>
      <c r="O65" s="311"/>
      <c r="P65" s="311"/>
      <c r="U65" s="304">
        <v>0.97499999999999898</v>
      </c>
      <c r="V65" s="304">
        <v>19</v>
      </c>
    </row>
    <row r="66" spans="1:22" ht="15.6" thickBot="1" x14ac:dyDescent="0.3">
      <c r="B66" s="145" t="s">
        <v>63</v>
      </c>
      <c r="C66" s="217"/>
      <c r="D66" s="228"/>
      <c r="E66" s="228"/>
      <c r="F66" s="228"/>
      <c r="G66" s="228"/>
      <c r="H66" s="683"/>
      <c r="I66" s="684"/>
      <c r="J66" s="685"/>
      <c r="K66" s="716" t="s">
        <v>28</v>
      </c>
      <c r="L66" s="717"/>
      <c r="M66" s="185">
        <v>0</v>
      </c>
      <c r="N66" s="310"/>
      <c r="O66" s="311"/>
      <c r="P66" s="311"/>
      <c r="U66" s="304">
        <v>0.98749999999999905</v>
      </c>
      <c r="V66" s="304">
        <v>19.5</v>
      </c>
    </row>
    <row r="67" spans="1:22" ht="15.6" thickBot="1" x14ac:dyDescent="0.3">
      <c r="B67" s="146"/>
      <c r="C67" s="208"/>
      <c r="D67" s="208"/>
      <c r="E67" s="208"/>
      <c r="F67" s="208"/>
      <c r="G67" s="208"/>
      <c r="H67" s="686"/>
      <c r="I67" s="687"/>
      <c r="J67" s="688"/>
      <c r="K67" s="720" t="s">
        <v>29</v>
      </c>
      <c r="L67" s="721"/>
      <c r="M67" s="379">
        <f>SUM(M62:M66)</f>
        <v>0</v>
      </c>
      <c r="N67" s="310"/>
      <c r="O67" s="311"/>
      <c r="P67" s="311"/>
      <c r="U67" s="304">
        <v>0.999999999999999</v>
      </c>
      <c r="V67" s="304">
        <v>20</v>
      </c>
    </row>
    <row r="68" spans="1:22" s="223" customFormat="1" ht="14.4" thickBot="1" x14ac:dyDescent="0.3">
      <c r="A68" s="222"/>
      <c r="B68" s="165" t="s">
        <v>33</v>
      </c>
      <c r="C68" s="205"/>
      <c r="D68" s="205"/>
      <c r="E68" s="205"/>
      <c r="F68" s="205"/>
      <c r="G68" s="205"/>
      <c r="H68" s="212"/>
      <c r="I68" s="598"/>
      <c r="J68" s="599"/>
      <c r="K68" s="614" t="s">
        <v>13</v>
      </c>
      <c r="L68" s="615"/>
      <c r="M68" s="616"/>
      <c r="N68" s="222"/>
    </row>
    <row r="69" spans="1:22" s="223" customFormat="1" ht="14.4" thickBot="1" x14ac:dyDescent="0.3">
      <c r="A69" s="222"/>
      <c r="B69" s="206"/>
      <c r="C69" s="29"/>
      <c r="D69" s="29"/>
      <c r="E69" s="29"/>
      <c r="F69" s="29"/>
      <c r="G69" s="29"/>
      <c r="H69" s="207"/>
      <c r="I69" s="600"/>
      <c r="J69" s="601"/>
      <c r="K69" s="617"/>
      <c r="L69" s="618"/>
      <c r="M69" s="619"/>
      <c r="N69" s="222"/>
    </row>
    <row r="70" spans="1:22" s="223" customFormat="1" ht="14.4" thickBot="1" x14ac:dyDescent="0.3">
      <c r="A70" s="222"/>
      <c r="B70" s="625" t="s">
        <v>99</v>
      </c>
      <c r="C70" s="626"/>
      <c r="D70" s="602" t="s">
        <v>34</v>
      </c>
      <c r="E70" s="626"/>
      <c r="F70" s="602" t="s">
        <v>30</v>
      </c>
      <c r="G70" s="626"/>
      <c r="H70" s="484" t="s">
        <v>14</v>
      </c>
      <c r="I70" s="620" t="s">
        <v>107</v>
      </c>
      <c r="J70" s="621"/>
      <c r="K70" s="621"/>
      <c r="L70" s="621"/>
      <c r="M70" s="622"/>
      <c r="N70" s="222"/>
    </row>
    <row r="71" spans="1:22" s="223" customFormat="1" ht="13.8" x14ac:dyDescent="0.25">
      <c r="A71" s="222"/>
      <c r="B71" s="592" t="s">
        <v>15</v>
      </c>
      <c r="C71" s="627"/>
      <c r="D71" s="592" t="s">
        <v>36</v>
      </c>
      <c r="E71" s="627"/>
      <c r="F71" s="592" t="s">
        <v>36</v>
      </c>
      <c r="G71" s="627"/>
      <c r="H71" s="166"/>
      <c r="I71" s="263"/>
      <c r="J71" s="228"/>
      <c r="K71" s="228"/>
      <c r="L71" s="228"/>
      <c r="M71" s="229"/>
      <c r="N71" s="222"/>
    </row>
    <row r="72" spans="1:22" s="223" customFormat="1" ht="13.8" x14ac:dyDescent="0.25">
      <c r="A72" s="222"/>
      <c r="B72" s="585" t="s">
        <v>108</v>
      </c>
      <c r="C72" s="540"/>
      <c r="D72" s="623" t="s">
        <v>36</v>
      </c>
      <c r="E72" s="548"/>
      <c r="F72" s="585" t="s">
        <v>36</v>
      </c>
      <c r="G72" s="540"/>
      <c r="H72" s="167"/>
      <c r="I72" s="485" t="s">
        <v>38</v>
      </c>
      <c r="J72" s="486">
        <f>M61</f>
        <v>1</v>
      </c>
      <c r="K72" s="487" t="s">
        <v>39</v>
      </c>
      <c r="L72" s="488">
        <f>IF(M61=0.675,0,IF(M61&gt;1,"error",IF(M61&lt;0.75,"error",VLOOKUP(M61,comm,2))))</f>
        <v>20</v>
      </c>
      <c r="M72" s="489" t="s">
        <v>40</v>
      </c>
      <c r="N72" s="222"/>
    </row>
    <row r="73" spans="1:22" s="223" customFormat="1" ht="14.4" thickBot="1" x14ac:dyDescent="0.3">
      <c r="A73" s="222"/>
      <c r="B73" s="597" t="s">
        <v>109</v>
      </c>
      <c r="C73" s="624"/>
      <c r="D73" s="597" t="s">
        <v>36</v>
      </c>
      <c r="E73" s="624"/>
      <c r="F73" s="597" t="s">
        <v>36</v>
      </c>
      <c r="G73" s="624"/>
      <c r="H73" s="168"/>
      <c r="I73" s="231"/>
      <c r="J73" s="208"/>
      <c r="K73" s="208"/>
      <c r="L73" s="208"/>
      <c r="M73" s="209"/>
      <c r="N73" s="222"/>
    </row>
    <row r="74" spans="1:22" s="223" customFormat="1" ht="14.4" thickBot="1" x14ac:dyDescent="0.3">
      <c r="A74" s="222"/>
      <c r="B74" s="632" t="s">
        <v>103</v>
      </c>
      <c r="C74" s="632"/>
      <c r="D74" s="497" t="s">
        <v>105</v>
      </c>
      <c r="E74" s="629" t="s">
        <v>106</v>
      </c>
      <c r="F74" s="630"/>
      <c r="G74" s="631"/>
      <c r="H74" s="497" t="s">
        <v>104</v>
      </c>
      <c r="I74" s="479" t="s">
        <v>98</v>
      </c>
      <c r="J74" s="480"/>
      <c r="K74" s="480"/>
      <c r="L74" s="480"/>
      <c r="M74" s="481"/>
      <c r="N74" s="10"/>
      <c r="O74" s="478"/>
    </row>
    <row r="75" spans="1:22" s="223" customFormat="1" ht="15" customHeight="1" x14ac:dyDescent="0.25">
      <c r="A75" s="222"/>
      <c r="B75" s="612" t="s">
        <v>100</v>
      </c>
      <c r="C75" s="613"/>
      <c r="D75" s="491">
        <v>0.4</v>
      </c>
      <c r="E75" s="633">
        <v>0.2</v>
      </c>
      <c r="F75" s="634"/>
      <c r="G75" s="635"/>
      <c r="H75" s="496"/>
      <c r="I75" s="490" t="s">
        <v>118</v>
      </c>
      <c r="J75" s="204"/>
      <c r="K75" s="204"/>
      <c r="L75" s="204"/>
      <c r="M75" s="477"/>
      <c r="N75" s="10"/>
    </row>
    <row r="76" spans="1:22" s="223" customFormat="1" ht="14.4" thickBot="1" x14ac:dyDescent="0.3">
      <c r="A76" s="222"/>
      <c r="B76" s="637" t="s">
        <v>101</v>
      </c>
      <c r="C76" s="638"/>
      <c r="D76" s="492">
        <v>0.3</v>
      </c>
      <c r="E76" s="636">
        <v>0.5</v>
      </c>
      <c r="F76" s="636"/>
      <c r="G76" s="636"/>
      <c r="H76" s="495">
        <v>0.7</v>
      </c>
      <c r="I76" s="482" t="s">
        <v>117</v>
      </c>
      <c r="J76" s="482"/>
      <c r="K76" s="482"/>
      <c r="L76" s="482"/>
      <c r="M76" s="483"/>
      <c r="N76" s="10"/>
      <c r="O76" s="478"/>
    </row>
    <row r="77" spans="1:22" s="223" customFormat="1" ht="15" customHeight="1" thickBot="1" x14ac:dyDescent="0.3">
      <c r="A77" s="222"/>
      <c r="B77" s="639" t="s">
        <v>102</v>
      </c>
      <c r="C77" s="640"/>
      <c r="D77" s="493">
        <v>0.3</v>
      </c>
      <c r="E77" s="628">
        <v>0.3</v>
      </c>
      <c r="F77" s="628"/>
      <c r="G77" s="628"/>
      <c r="H77" s="494">
        <v>0.3</v>
      </c>
      <c r="I77" s="610" t="s">
        <v>119</v>
      </c>
      <c r="J77" s="610"/>
      <c r="K77" s="610"/>
      <c r="L77" s="610"/>
      <c r="M77" s="611"/>
      <c r="N77" s="222"/>
    </row>
    <row r="78" spans="1:22" s="246" customFormat="1" ht="5.25" customHeight="1" x14ac:dyDescent="0.25">
      <c r="A78" s="222"/>
      <c r="B78" s="264"/>
      <c r="C78" s="264"/>
      <c r="D78" s="264"/>
      <c r="E78" s="264"/>
      <c r="F78" s="264"/>
      <c r="G78" s="264"/>
      <c r="H78" s="264"/>
      <c r="I78" s="264"/>
      <c r="J78" s="222"/>
      <c r="K78" s="264"/>
      <c r="L78" s="264"/>
      <c r="M78" s="264"/>
      <c r="N78" s="264"/>
      <c r="U78" s="223"/>
      <c r="V78" s="223"/>
    </row>
    <row r="79" spans="1:22" s="246" customFormat="1" ht="15" customHeight="1" x14ac:dyDescent="0.25">
      <c r="A79" s="223"/>
      <c r="B79" s="607" t="s">
        <v>125</v>
      </c>
      <c r="C79" s="607"/>
      <c r="D79" s="607"/>
      <c r="E79" s="607"/>
      <c r="F79" s="607"/>
      <c r="G79" s="607"/>
      <c r="H79" s="607"/>
      <c r="I79" s="607"/>
      <c r="J79" s="607"/>
      <c r="K79" s="607"/>
      <c r="L79" s="608" t="s">
        <v>127</v>
      </c>
      <c r="M79" s="608"/>
      <c r="N79" s="265"/>
      <c r="O79" s="266"/>
      <c r="P79" s="266"/>
      <c r="U79" s="223"/>
      <c r="V79" s="223"/>
    </row>
    <row r="80" spans="1:22" s="246" customFormat="1" ht="15" customHeight="1" x14ac:dyDescent="0.25">
      <c r="A80" s="223"/>
      <c r="B80" s="607"/>
      <c r="C80" s="607"/>
      <c r="D80" s="607"/>
      <c r="E80" s="607"/>
      <c r="F80" s="607"/>
      <c r="G80" s="607"/>
      <c r="H80" s="607"/>
      <c r="I80" s="607"/>
      <c r="J80" s="607"/>
      <c r="K80" s="607"/>
      <c r="L80" s="608"/>
      <c r="M80" s="608"/>
      <c r="N80" s="265"/>
      <c r="O80" s="266"/>
      <c r="P80" s="266"/>
      <c r="U80" s="223"/>
      <c r="V80" s="223"/>
    </row>
    <row r="81" spans="2:14" s="223" customFormat="1" x14ac:dyDescent="0.25"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</row>
    <row r="82" spans="2:14" s="325" customFormat="1" x14ac:dyDescent="0.25">
      <c r="B82" s="352"/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</row>
    <row r="83" spans="2:14" s="325" customFormat="1" x14ac:dyDescent="0.25">
      <c r="B83" s="352"/>
      <c r="C83" s="352"/>
      <c r="D83" s="352"/>
      <c r="E83" s="352"/>
      <c r="F83" s="352"/>
      <c r="G83" s="352"/>
      <c r="H83" s="352"/>
      <c r="I83" s="352"/>
      <c r="J83" s="352"/>
      <c r="K83" s="352"/>
      <c r="L83" s="352"/>
      <c r="M83" s="352"/>
      <c r="N83" s="352"/>
    </row>
    <row r="84" spans="2:14" s="325" customFormat="1" x14ac:dyDescent="0.25">
      <c r="B84" s="352"/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  <c r="N84" s="352"/>
    </row>
    <row r="85" spans="2:14" s="325" customFormat="1" x14ac:dyDescent="0.25">
      <c r="B85" s="352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</row>
    <row r="86" spans="2:14" s="325" customFormat="1" x14ac:dyDescent="0.25">
      <c r="B86" s="352"/>
      <c r="C86" s="352"/>
      <c r="D86" s="352"/>
      <c r="E86" s="352"/>
      <c r="F86" s="352"/>
      <c r="G86" s="352"/>
      <c r="H86" s="352"/>
      <c r="I86" s="352"/>
      <c r="J86" s="352"/>
      <c r="K86" s="352"/>
      <c r="L86" s="352"/>
      <c r="M86" s="352"/>
      <c r="N86" s="352"/>
    </row>
    <row r="87" spans="2:14" s="325" customFormat="1" x14ac:dyDescent="0.25"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</row>
    <row r="88" spans="2:14" s="325" customFormat="1" x14ac:dyDescent="0.25">
      <c r="B88" s="352"/>
      <c r="C88" s="352"/>
      <c r="D88" s="352"/>
      <c r="E88" s="352"/>
      <c r="F88" s="352"/>
      <c r="G88" s="352"/>
      <c r="H88" s="352"/>
      <c r="I88" s="352"/>
      <c r="J88" s="352"/>
      <c r="K88" s="352"/>
      <c r="L88" s="352"/>
      <c r="M88" s="352"/>
      <c r="N88" s="352"/>
    </row>
    <row r="89" spans="2:14" s="325" customFormat="1" x14ac:dyDescent="0.25">
      <c r="B89" s="352"/>
      <c r="C89" s="352"/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</row>
    <row r="90" spans="2:14" s="325" customFormat="1" x14ac:dyDescent="0.25"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</row>
    <row r="91" spans="2:14" s="325" customFormat="1" x14ac:dyDescent="0.25">
      <c r="B91" s="352"/>
      <c r="C91" s="35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</row>
    <row r="92" spans="2:14" s="325" customFormat="1" x14ac:dyDescent="0.25"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</row>
    <row r="93" spans="2:14" s="325" customFormat="1" x14ac:dyDescent="0.25">
      <c r="B93" s="352"/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</row>
    <row r="94" spans="2:14" s="325" customFormat="1" x14ac:dyDescent="0.25"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</row>
    <row r="95" spans="2:14" s="325" customFormat="1" x14ac:dyDescent="0.25">
      <c r="B95" s="352"/>
      <c r="C95" s="35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</row>
    <row r="96" spans="2:14" s="325" customFormat="1" x14ac:dyDescent="0.25">
      <c r="B96" s="352"/>
      <c r="C96" s="352"/>
      <c r="D96" s="352"/>
      <c r="E96" s="352"/>
      <c r="F96" s="352"/>
      <c r="G96" s="352"/>
      <c r="H96" s="352"/>
      <c r="I96" s="352"/>
      <c r="J96" s="352"/>
      <c r="K96" s="352"/>
      <c r="L96" s="352"/>
      <c r="M96" s="352"/>
      <c r="N96" s="352"/>
    </row>
    <row r="97" spans="2:14" s="325" customFormat="1" x14ac:dyDescent="0.25">
      <c r="B97" s="352"/>
      <c r="C97" s="35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</row>
    <row r="98" spans="2:14" s="325" customFormat="1" x14ac:dyDescent="0.25">
      <c r="B98" s="352"/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</row>
    <row r="99" spans="2:14" s="325" customFormat="1" x14ac:dyDescent="0.25">
      <c r="B99" s="352"/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</row>
    <row r="100" spans="2:14" s="325" customFormat="1" x14ac:dyDescent="0.25"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</row>
    <row r="101" spans="2:14" s="325" customFormat="1" x14ac:dyDescent="0.25">
      <c r="B101" s="352"/>
      <c r="C101" s="352"/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</row>
    <row r="102" spans="2:14" s="325" customFormat="1" x14ac:dyDescent="0.25">
      <c r="B102" s="352"/>
      <c r="C102" s="352"/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</row>
    <row r="103" spans="2:14" s="325" customFormat="1" x14ac:dyDescent="0.25">
      <c r="B103" s="352"/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</row>
    <row r="104" spans="2:14" s="325" customFormat="1" x14ac:dyDescent="0.25">
      <c r="B104" s="352"/>
      <c r="C104" s="352"/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</row>
    <row r="105" spans="2:14" s="325" customFormat="1" x14ac:dyDescent="0.25"/>
    <row r="106" spans="2:14" s="325" customFormat="1" x14ac:dyDescent="0.25"/>
    <row r="107" spans="2:14" s="325" customFormat="1" x14ac:dyDescent="0.25"/>
    <row r="108" spans="2:14" s="325" customFormat="1" x14ac:dyDescent="0.25"/>
    <row r="109" spans="2:14" s="325" customFormat="1" x14ac:dyDescent="0.25"/>
    <row r="110" spans="2:14" s="325" customFormat="1" x14ac:dyDescent="0.25"/>
    <row r="111" spans="2:14" s="325" customFormat="1" x14ac:dyDescent="0.25"/>
    <row r="112" spans="2:14" s="325" customFormat="1" x14ac:dyDescent="0.25"/>
    <row r="113" s="325" customFormat="1" x14ac:dyDescent="0.25"/>
    <row r="114" s="325" customFormat="1" x14ac:dyDescent="0.25"/>
    <row r="115" s="325" customFormat="1" x14ac:dyDescent="0.25"/>
    <row r="116" s="325" customFormat="1" x14ac:dyDescent="0.25"/>
    <row r="117" s="325" customFormat="1" x14ac:dyDescent="0.25"/>
    <row r="118" s="325" customFormat="1" x14ac:dyDescent="0.25"/>
    <row r="119" s="325" customFormat="1" x14ac:dyDescent="0.25"/>
    <row r="120" s="325" customFormat="1" x14ac:dyDescent="0.25"/>
    <row r="121" s="325" customFormat="1" x14ac:dyDescent="0.25"/>
    <row r="122" s="325" customFormat="1" x14ac:dyDescent="0.25"/>
    <row r="123" s="325" customFormat="1" x14ac:dyDescent="0.25"/>
    <row r="124" s="325" customFormat="1" x14ac:dyDescent="0.25"/>
    <row r="125" s="325" customFormat="1" x14ac:dyDescent="0.25"/>
    <row r="126" s="325" customFormat="1" x14ac:dyDescent="0.25"/>
    <row r="127" s="325" customFormat="1" x14ac:dyDescent="0.25"/>
    <row r="128" s="325" customFormat="1" x14ac:dyDescent="0.25"/>
    <row r="129" s="325" customFormat="1" x14ac:dyDescent="0.25"/>
    <row r="130" s="325" customFormat="1" x14ac:dyDescent="0.25"/>
    <row r="131" s="325" customFormat="1" x14ac:dyDescent="0.25"/>
    <row r="132" s="325" customFormat="1" x14ac:dyDescent="0.25"/>
    <row r="133" s="325" customFormat="1" x14ac:dyDescent="0.25"/>
    <row r="134" s="325" customFormat="1" x14ac:dyDescent="0.25"/>
    <row r="135" s="325" customFormat="1" x14ac:dyDescent="0.25"/>
    <row r="136" s="325" customFormat="1" x14ac:dyDescent="0.25"/>
    <row r="137" s="325" customFormat="1" x14ac:dyDescent="0.25"/>
    <row r="138" s="325" customFormat="1" x14ac:dyDescent="0.25"/>
    <row r="139" s="325" customFormat="1" x14ac:dyDescent="0.25"/>
    <row r="140" s="325" customFormat="1" x14ac:dyDescent="0.25"/>
    <row r="141" s="325" customFormat="1" x14ac:dyDescent="0.25"/>
    <row r="142" s="325" customFormat="1" x14ac:dyDescent="0.25"/>
    <row r="143" s="325" customFormat="1" x14ac:dyDescent="0.25"/>
    <row r="144" s="325" customFormat="1" x14ac:dyDescent="0.25"/>
    <row r="145" s="325" customFormat="1" x14ac:dyDescent="0.25"/>
    <row r="146" s="325" customFormat="1" x14ac:dyDescent="0.25"/>
    <row r="147" s="325" customFormat="1" x14ac:dyDescent="0.25"/>
    <row r="148" s="325" customFormat="1" x14ac:dyDescent="0.25"/>
    <row r="149" s="325" customFormat="1" x14ac:dyDescent="0.25"/>
    <row r="150" s="325" customFormat="1" x14ac:dyDescent="0.25"/>
    <row r="151" s="325" customFormat="1" x14ac:dyDescent="0.25"/>
    <row r="152" s="325" customFormat="1" x14ac:dyDescent="0.25"/>
    <row r="153" s="325" customFormat="1" x14ac:dyDescent="0.25"/>
    <row r="154" s="325" customFormat="1" x14ac:dyDescent="0.25"/>
    <row r="155" s="325" customFormat="1" x14ac:dyDescent="0.25"/>
    <row r="156" s="325" customFormat="1" x14ac:dyDescent="0.25"/>
    <row r="157" s="325" customFormat="1" x14ac:dyDescent="0.25"/>
    <row r="158" s="325" customFormat="1" x14ac:dyDescent="0.25"/>
    <row r="159" s="325" customFormat="1" x14ac:dyDescent="0.25"/>
    <row r="160" s="325" customFormat="1" x14ac:dyDescent="0.25"/>
    <row r="161" s="325" customFormat="1" x14ac:dyDescent="0.25"/>
    <row r="162" s="325" customFormat="1" x14ac:dyDescent="0.25"/>
    <row r="163" s="325" customFormat="1" x14ac:dyDescent="0.25"/>
    <row r="164" s="325" customFormat="1" x14ac:dyDescent="0.25"/>
    <row r="165" s="325" customFormat="1" x14ac:dyDescent="0.25"/>
    <row r="166" s="325" customFormat="1" x14ac:dyDescent="0.25"/>
    <row r="167" s="325" customFormat="1" x14ac:dyDescent="0.25"/>
    <row r="168" s="325" customFormat="1" x14ac:dyDescent="0.25"/>
    <row r="169" s="325" customFormat="1" x14ac:dyDescent="0.25"/>
    <row r="170" s="325" customFormat="1" x14ac:dyDescent="0.25"/>
    <row r="171" s="325" customFormat="1" x14ac:dyDescent="0.25"/>
    <row r="172" s="325" customFormat="1" x14ac:dyDescent="0.25"/>
    <row r="173" s="325" customFormat="1" x14ac:dyDescent="0.25"/>
    <row r="174" s="325" customFormat="1" x14ac:dyDescent="0.25"/>
    <row r="175" s="325" customFormat="1" x14ac:dyDescent="0.25"/>
    <row r="176" s="325" customFormat="1" x14ac:dyDescent="0.25"/>
    <row r="177" s="325" customFormat="1" x14ac:dyDescent="0.25"/>
    <row r="178" s="325" customFormat="1" x14ac:dyDescent="0.25"/>
    <row r="179" s="325" customFormat="1" x14ac:dyDescent="0.25"/>
    <row r="180" s="325" customFormat="1" x14ac:dyDescent="0.25"/>
    <row r="181" s="325" customFormat="1" x14ac:dyDescent="0.25"/>
    <row r="182" s="325" customFormat="1" x14ac:dyDescent="0.25"/>
    <row r="183" s="325" customFormat="1" x14ac:dyDescent="0.25"/>
    <row r="184" s="325" customFormat="1" x14ac:dyDescent="0.25"/>
    <row r="185" s="325" customFormat="1" x14ac:dyDescent="0.25"/>
    <row r="186" s="325" customFormat="1" x14ac:dyDescent="0.25"/>
    <row r="187" s="325" customFormat="1" x14ac:dyDescent="0.25"/>
    <row r="188" s="325" customFormat="1" x14ac:dyDescent="0.25"/>
    <row r="189" s="325" customFormat="1" x14ac:dyDescent="0.25"/>
    <row r="190" s="325" customFormat="1" x14ac:dyDescent="0.25"/>
    <row r="191" s="325" customFormat="1" x14ac:dyDescent="0.25"/>
    <row r="192" s="325" customFormat="1" x14ac:dyDescent="0.25"/>
    <row r="193" s="325" customFormat="1" x14ac:dyDescent="0.25"/>
    <row r="194" s="325" customFormat="1" x14ac:dyDescent="0.25"/>
    <row r="195" s="325" customFormat="1" x14ac:dyDescent="0.25"/>
    <row r="196" s="325" customFormat="1" x14ac:dyDescent="0.25"/>
    <row r="197" s="325" customFormat="1" x14ac:dyDescent="0.25"/>
    <row r="198" s="325" customFormat="1" x14ac:dyDescent="0.25"/>
    <row r="199" s="325" customFormat="1" x14ac:dyDescent="0.25"/>
    <row r="200" s="325" customFormat="1" x14ac:dyDescent="0.25"/>
    <row r="201" s="325" customFormat="1" x14ac:dyDescent="0.25"/>
    <row r="202" s="325" customFormat="1" x14ac:dyDescent="0.25"/>
    <row r="203" s="325" customFormat="1" x14ac:dyDescent="0.25"/>
    <row r="204" s="325" customFormat="1" x14ac:dyDescent="0.25"/>
    <row r="205" s="325" customFormat="1" x14ac:dyDescent="0.25"/>
    <row r="206" s="325" customFormat="1" x14ac:dyDescent="0.25"/>
    <row r="207" s="325" customFormat="1" x14ac:dyDescent="0.25"/>
    <row r="208" s="325" customFormat="1" x14ac:dyDescent="0.25"/>
    <row r="209" s="325" customFormat="1" x14ac:dyDescent="0.25"/>
    <row r="210" s="325" customFormat="1" x14ac:dyDescent="0.25"/>
    <row r="211" s="325" customFormat="1" x14ac:dyDescent="0.25"/>
    <row r="212" s="325" customFormat="1" x14ac:dyDescent="0.25"/>
    <row r="213" s="325" customFormat="1" x14ac:dyDescent="0.25"/>
    <row r="214" s="325" customFormat="1" x14ac:dyDescent="0.25"/>
    <row r="215" s="325" customFormat="1" x14ac:dyDescent="0.25"/>
    <row r="216" s="325" customFormat="1" x14ac:dyDescent="0.25"/>
    <row r="217" s="325" customFormat="1" x14ac:dyDescent="0.25"/>
    <row r="218" s="325" customFormat="1" x14ac:dyDescent="0.25"/>
    <row r="219" s="325" customFormat="1" x14ac:dyDescent="0.25"/>
    <row r="220" s="325" customFormat="1" x14ac:dyDescent="0.25"/>
    <row r="221" s="325" customFormat="1" x14ac:dyDescent="0.25"/>
    <row r="222" s="325" customFormat="1" x14ac:dyDescent="0.25"/>
    <row r="223" s="325" customFormat="1" x14ac:dyDescent="0.25"/>
    <row r="224" s="325" customFormat="1" x14ac:dyDescent="0.25"/>
    <row r="225" s="325" customFormat="1" x14ac:dyDescent="0.25"/>
    <row r="226" s="325" customFormat="1" x14ac:dyDescent="0.25"/>
    <row r="227" s="325" customFormat="1" x14ac:dyDescent="0.25"/>
    <row r="228" s="325" customFormat="1" x14ac:dyDescent="0.25"/>
    <row r="229" s="325" customFormat="1" x14ac:dyDescent="0.25"/>
    <row r="230" s="325" customFormat="1" x14ac:dyDescent="0.25"/>
    <row r="231" s="325" customFormat="1" x14ac:dyDescent="0.25"/>
    <row r="232" s="325" customFormat="1" x14ac:dyDescent="0.25"/>
    <row r="233" s="325" customFormat="1" x14ac:dyDescent="0.25"/>
    <row r="234" s="325" customFormat="1" x14ac:dyDescent="0.25"/>
    <row r="235" s="325" customFormat="1" x14ac:dyDescent="0.25"/>
    <row r="236" s="325" customFormat="1" x14ac:dyDescent="0.25"/>
    <row r="237" s="325" customFormat="1" x14ac:dyDescent="0.25"/>
    <row r="238" s="325" customFormat="1" x14ac:dyDescent="0.25"/>
    <row r="239" s="325" customFormat="1" x14ac:dyDescent="0.25"/>
    <row r="240" s="325" customFormat="1" x14ac:dyDescent="0.25"/>
    <row r="241" s="325" customFormat="1" x14ac:dyDescent="0.25"/>
    <row r="242" s="325" customFormat="1" x14ac:dyDescent="0.25"/>
    <row r="243" s="325" customFormat="1" x14ac:dyDescent="0.25"/>
    <row r="244" s="325" customFormat="1" x14ac:dyDescent="0.25"/>
    <row r="245" s="325" customFormat="1" x14ac:dyDescent="0.25"/>
    <row r="246" s="325" customFormat="1" x14ac:dyDescent="0.25"/>
    <row r="247" s="325" customFormat="1" x14ac:dyDescent="0.25"/>
    <row r="248" s="325" customFormat="1" x14ac:dyDescent="0.25"/>
    <row r="249" s="325" customFormat="1" x14ac:dyDescent="0.25"/>
    <row r="250" s="325" customFormat="1" x14ac:dyDescent="0.25"/>
    <row r="251" s="325" customFormat="1" x14ac:dyDescent="0.25"/>
    <row r="252" s="325" customFormat="1" x14ac:dyDescent="0.25"/>
    <row r="253" s="325" customFormat="1" x14ac:dyDescent="0.25"/>
    <row r="254" s="325" customFormat="1" x14ac:dyDescent="0.25"/>
    <row r="255" s="325" customFormat="1" x14ac:dyDescent="0.25"/>
    <row r="256" s="325" customFormat="1" x14ac:dyDescent="0.25"/>
    <row r="257" s="325" customFormat="1" x14ac:dyDescent="0.25"/>
    <row r="258" s="325" customFormat="1" x14ac:dyDescent="0.25"/>
    <row r="259" s="325" customFormat="1" x14ac:dyDescent="0.25"/>
    <row r="260" s="325" customFormat="1" x14ac:dyDescent="0.25"/>
    <row r="261" s="325" customFormat="1" x14ac:dyDescent="0.25"/>
    <row r="262" s="325" customFormat="1" x14ac:dyDescent="0.25"/>
    <row r="263" s="325" customFormat="1" x14ac:dyDescent="0.25"/>
    <row r="264" s="325" customFormat="1" x14ac:dyDescent="0.25"/>
    <row r="265" s="325" customFormat="1" x14ac:dyDescent="0.25"/>
    <row r="266" s="325" customFormat="1" x14ac:dyDescent="0.25"/>
    <row r="267" s="325" customFormat="1" x14ac:dyDescent="0.25"/>
    <row r="268" s="325" customFormat="1" x14ac:dyDescent="0.25"/>
    <row r="269" s="325" customFormat="1" x14ac:dyDescent="0.25"/>
    <row r="270" s="325" customFormat="1" x14ac:dyDescent="0.25"/>
    <row r="271" s="325" customFormat="1" x14ac:dyDescent="0.25"/>
    <row r="272" s="325" customFormat="1" x14ac:dyDescent="0.25"/>
    <row r="273" s="325" customFormat="1" x14ac:dyDescent="0.25"/>
    <row r="274" s="325" customFormat="1" x14ac:dyDescent="0.25"/>
    <row r="275" s="325" customFormat="1" x14ac:dyDescent="0.25"/>
    <row r="276" s="325" customFormat="1" x14ac:dyDescent="0.25"/>
    <row r="277" s="325" customFormat="1" x14ac:dyDescent="0.25"/>
    <row r="278" s="325" customFormat="1" x14ac:dyDescent="0.25"/>
    <row r="279" s="325" customFormat="1" x14ac:dyDescent="0.25"/>
    <row r="280" s="325" customFormat="1" x14ac:dyDescent="0.25"/>
    <row r="281" s="325" customFormat="1" x14ac:dyDescent="0.25"/>
    <row r="282" s="325" customFormat="1" x14ac:dyDescent="0.25"/>
    <row r="283" s="325" customFormat="1" x14ac:dyDescent="0.25"/>
    <row r="284" s="325" customFormat="1" x14ac:dyDescent="0.25"/>
    <row r="285" s="325" customFormat="1" x14ac:dyDescent="0.25"/>
    <row r="286" s="325" customFormat="1" x14ac:dyDescent="0.25"/>
    <row r="287" s="325" customFormat="1" x14ac:dyDescent="0.25"/>
    <row r="288" s="325" customFormat="1" x14ac:dyDescent="0.25"/>
    <row r="289" s="325" customFormat="1" x14ac:dyDescent="0.25"/>
    <row r="290" s="325" customFormat="1" x14ac:dyDescent="0.25"/>
    <row r="291" s="325" customFormat="1" x14ac:dyDescent="0.25"/>
    <row r="292" s="325" customFormat="1" x14ac:dyDescent="0.25"/>
    <row r="293" s="325" customFormat="1" x14ac:dyDescent="0.25"/>
    <row r="294" s="325" customFormat="1" x14ac:dyDescent="0.25"/>
    <row r="295" s="325" customFormat="1" x14ac:dyDescent="0.25"/>
    <row r="296" s="325" customFormat="1" x14ac:dyDescent="0.25"/>
    <row r="297" s="325" customFormat="1" x14ac:dyDescent="0.25"/>
    <row r="298" s="325" customFormat="1" x14ac:dyDescent="0.25"/>
    <row r="299" s="325" customFormat="1" x14ac:dyDescent="0.25"/>
    <row r="300" s="325" customFormat="1" x14ac:dyDescent="0.25"/>
    <row r="301" s="325" customFormat="1" x14ac:dyDescent="0.25"/>
    <row r="302" s="325" customFormat="1" x14ac:dyDescent="0.25"/>
    <row r="303" s="325" customFormat="1" x14ac:dyDescent="0.25"/>
    <row r="304" s="325" customFormat="1" x14ac:dyDescent="0.25"/>
    <row r="305" s="325" customFormat="1" x14ac:dyDescent="0.25"/>
    <row r="306" s="325" customFormat="1" x14ac:dyDescent="0.25"/>
    <row r="307" s="325" customFormat="1" x14ac:dyDescent="0.25"/>
    <row r="308" s="325" customFormat="1" x14ac:dyDescent="0.25"/>
    <row r="309" s="325" customFormat="1" x14ac:dyDescent="0.25"/>
    <row r="310" s="325" customFormat="1" x14ac:dyDescent="0.25"/>
    <row r="311" s="325" customFormat="1" x14ac:dyDescent="0.25"/>
    <row r="312" s="325" customFormat="1" x14ac:dyDescent="0.25"/>
    <row r="313" s="325" customFormat="1" x14ac:dyDescent="0.25"/>
    <row r="314" s="325" customFormat="1" x14ac:dyDescent="0.25"/>
    <row r="315" s="325" customFormat="1" x14ac:dyDescent="0.25"/>
    <row r="316" s="325" customFormat="1" x14ac:dyDescent="0.25"/>
    <row r="317" s="325" customFormat="1" x14ac:dyDescent="0.25"/>
    <row r="318" s="325" customFormat="1" x14ac:dyDescent="0.25"/>
    <row r="319" s="325" customFormat="1" x14ac:dyDescent="0.25"/>
    <row r="320" s="325" customFormat="1" x14ac:dyDescent="0.25"/>
    <row r="321" s="325" customFormat="1" x14ac:dyDescent="0.25"/>
    <row r="322" s="325" customFormat="1" x14ac:dyDescent="0.25"/>
    <row r="323" s="325" customFormat="1" x14ac:dyDescent="0.25"/>
    <row r="324" s="325" customFormat="1" x14ac:dyDescent="0.25"/>
    <row r="325" s="325" customFormat="1" x14ac:dyDescent="0.25"/>
    <row r="326" s="325" customFormat="1" x14ac:dyDescent="0.25"/>
    <row r="327" s="325" customFormat="1" x14ac:dyDescent="0.25"/>
    <row r="328" s="325" customFormat="1" x14ac:dyDescent="0.25"/>
    <row r="329" s="325" customFormat="1" x14ac:dyDescent="0.25"/>
    <row r="330" s="325" customFormat="1" x14ac:dyDescent="0.25"/>
    <row r="331" s="325" customFormat="1" x14ac:dyDescent="0.25"/>
    <row r="332" s="325" customFormat="1" x14ac:dyDescent="0.25"/>
    <row r="333" s="325" customFormat="1" x14ac:dyDescent="0.25"/>
    <row r="334" s="325" customFormat="1" x14ac:dyDescent="0.25"/>
    <row r="335" s="325" customFormat="1" x14ac:dyDescent="0.25"/>
    <row r="336" s="325" customFormat="1" x14ac:dyDescent="0.25"/>
    <row r="337" s="325" customFormat="1" x14ac:dyDescent="0.25"/>
    <row r="338" s="325" customFormat="1" x14ac:dyDescent="0.25"/>
    <row r="339" s="325" customFormat="1" x14ac:dyDescent="0.25"/>
    <row r="340" s="325" customFormat="1" x14ac:dyDescent="0.25"/>
    <row r="341" s="325" customFormat="1" x14ac:dyDescent="0.25"/>
    <row r="342" s="325" customFormat="1" x14ac:dyDescent="0.25"/>
    <row r="343" s="325" customFormat="1" x14ac:dyDescent="0.25"/>
    <row r="344" s="325" customFormat="1" x14ac:dyDescent="0.25"/>
    <row r="345" s="325" customFormat="1" x14ac:dyDescent="0.25"/>
    <row r="346" s="325" customFormat="1" x14ac:dyDescent="0.25"/>
    <row r="347" s="325" customFormat="1" x14ac:dyDescent="0.25"/>
    <row r="348" s="325" customFormat="1" x14ac:dyDescent="0.25"/>
    <row r="349" s="325" customFormat="1" x14ac:dyDescent="0.25"/>
    <row r="350" s="325" customFormat="1" x14ac:dyDescent="0.25"/>
    <row r="351" s="325" customFormat="1" x14ac:dyDescent="0.25"/>
    <row r="352" s="325" customFormat="1" x14ac:dyDescent="0.25"/>
    <row r="353" s="325" customFormat="1" x14ac:dyDescent="0.25"/>
    <row r="354" s="325" customFormat="1" x14ac:dyDescent="0.25"/>
    <row r="355" s="325" customFormat="1" x14ac:dyDescent="0.25"/>
    <row r="356" s="325" customFormat="1" x14ac:dyDescent="0.25"/>
    <row r="357" s="325" customFormat="1" x14ac:dyDescent="0.25"/>
    <row r="358" s="325" customFormat="1" x14ac:dyDescent="0.25"/>
    <row r="359" s="325" customFormat="1" x14ac:dyDescent="0.25"/>
    <row r="360" s="325" customFormat="1" x14ac:dyDescent="0.25"/>
    <row r="361" s="325" customFormat="1" x14ac:dyDescent="0.25"/>
    <row r="362" s="325" customFormat="1" x14ac:dyDescent="0.25"/>
    <row r="363" s="325" customFormat="1" x14ac:dyDescent="0.25"/>
    <row r="364" s="325" customFormat="1" x14ac:dyDescent="0.25"/>
    <row r="365" s="325" customFormat="1" x14ac:dyDescent="0.25"/>
    <row r="366" s="325" customFormat="1" x14ac:dyDescent="0.25"/>
    <row r="367" s="325" customFormat="1" x14ac:dyDescent="0.25"/>
    <row r="368" s="325" customFormat="1" x14ac:dyDescent="0.25"/>
    <row r="369" s="325" customFormat="1" x14ac:dyDescent="0.25"/>
    <row r="370" s="325" customFormat="1" x14ac:dyDescent="0.25"/>
    <row r="371" s="325" customFormat="1" x14ac:dyDescent="0.25"/>
    <row r="372" s="325" customFormat="1" x14ac:dyDescent="0.25"/>
    <row r="373" s="325" customFormat="1" x14ac:dyDescent="0.25"/>
    <row r="374" s="325" customFormat="1" x14ac:dyDescent="0.25"/>
    <row r="375" s="325" customFormat="1" x14ac:dyDescent="0.25"/>
    <row r="376" s="325" customFormat="1" x14ac:dyDescent="0.25"/>
    <row r="377" s="325" customFormat="1" x14ac:dyDescent="0.25"/>
    <row r="378" s="325" customFormat="1" x14ac:dyDescent="0.25"/>
    <row r="379" s="325" customFormat="1" x14ac:dyDescent="0.25"/>
    <row r="380" s="325" customFormat="1" x14ac:dyDescent="0.25"/>
    <row r="381" s="325" customFormat="1" x14ac:dyDescent="0.25"/>
    <row r="382" s="325" customFormat="1" x14ac:dyDescent="0.25"/>
    <row r="383" s="325" customFormat="1" x14ac:dyDescent="0.25"/>
    <row r="384" s="325" customFormat="1" x14ac:dyDescent="0.25"/>
    <row r="385" s="325" customFormat="1" x14ac:dyDescent="0.25"/>
    <row r="386" s="325" customFormat="1" x14ac:dyDescent="0.25"/>
    <row r="387" s="325" customFormat="1" x14ac:dyDescent="0.25"/>
    <row r="388" s="325" customFormat="1" x14ac:dyDescent="0.25"/>
    <row r="389" s="325" customFormat="1" x14ac:dyDescent="0.25"/>
    <row r="390" s="325" customFormat="1" x14ac:dyDescent="0.25"/>
    <row r="391" s="325" customFormat="1" x14ac:dyDescent="0.25"/>
    <row r="392" s="325" customFormat="1" x14ac:dyDescent="0.25"/>
    <row r="393" s="325" customFormat="1" x14ac:dyDescent="0.25"/>
    <row r="394" s="325" customFormat="1" x14ac:dyDescent="0.25"/>
    <row r="395" s="325" customFormat="1" x14ac:dyDescent="0.25"/>
    <row r="396" s="325" customFormat="1" x14ac:dyDescent="0.25"/>
    <row r="397" s="325" customFormat="1" x14ac:dyDescent="0.25"/>
    <row r="398" s="325" customFormat="1" x14ac:dyDescent="0.25"/>
    <row r="399" s="325" customFormat="1" x14ac:dyDescent="0.25"/>
    <row r="400" s="325" customFormat="1" x14ac:dyDescent="0.25"/>
    <row r="401" s="325" customFormat="1" x14ac:dyDescent="0.25"/>
    <row r="402" s="325" customFormat="1" x14ac:dyDescent="0.25"/>
    <row r="403" s="325" customFormat="1" x14ac:dyDescent="0.25"/>
    <row r="404" s="325" customFormat="1" x14ac:dyDescent="0.25"/>
    <row r="405" s="325" customFormat="1" x14ac:dyDescent="0.25"/>
    <row r="406" s="325" customFormat="1" x14ac:dyDescent="0.25"/>
    <row r="407" s="325" customFormat="1" x14ac:dyDescent="0.25"/>
    <row r="408" s="325" customFormat="1" x14ac:dyDescent="0.25"/>
    <row r="409" s="325" customFormat="1" x14ac:dyDescent="0.25"/>
    <row r="410" s="325" customFormat="1" x14ac:dyDescent="0.25"/>
    <row r="411" s="325" customFormat="1" x14ac:dyDescent="0.25"/>
    <row r="412" s="325" customFormat="1" x14ac:dyDescent="0.25"/>
    <row r="413" s="325" customFormat="1" x14ac:dyDescent="0.25"/>
    <row r="414" s="325" customFormat="1" x14ac:dyDescent="0.25"/>
    <row r="415" s="325" customFormat="1" x14ac:dyDescent="0.25"/>
    <row r="416" s="325" customFormat="1" x14ac:dyDescent="0.25"/>
    <row r="417" spans="21:22" s="325" customFormat="1" x14ac:dyDescent="0.25"/>
    <row r="418" spans="21:22" s="325" customFormat="1" x14ac:dyDescent="0.25"/>
    <row r="419" spans="21:22" s="325" customFormat="1" x14ac:dyDescent="0.25"/>
    <row r="420" spans="21:22" s="325" customFormat="1" x14ac:dyDescent="0.25"/>
    <row r="421" spans="21:22" s="325" customFormat="1" x14ac:dyDescent="0.25"/>
    <row r="422" spans="21:22" s="325" customFormat="1" x14ac:dyDescent="0.25"/>
    <row r="423" spans="21:22" s="325" customFormat="1" x14ac:dyDescent="0.25"/>
    <row r="424" spans="21:22" s="325" customFormat="1" x14ac:dyDescent="0.25"/>
    <row r="425" spans="21:22" s="325" customFormat="1" x14ac:dyDescent="0.25"/>
    <row r="426" spans="21:22" s="325" customFormat="1" x14ac:dyDescent="0.25"/>
    <row r="427" spans="21:22" s="325" customFormat="1" x14ac:dyDescent="0.25">
      <c r="U427" s="304"/>
      <c r="V427" s="304"/>
    </row>
    <row r="428" spans="21:22" s="325" customFormat="1" x14ac:dyDescent="0.25">
      <c r="U428" s="304"/>
      <c r="V428" s="304"/>
    </row>
  </sheetData>
  <sheetProtection selectLockedCells="1"/>
  <mergeCells count="69">
    <mergeCell ref="B73:C73"/>
    <mergeCell ref="D72:E72"/>
    <mergeCell ref="K67:L67"/>
    <mergeCell ref="H38:M43"/>
    <mergeCell ref="D46:D57"/>
    <mergeCell ref="B71:C71"/>
    <mergeCell ref="D71:E71"/>
    <mergeCell ref="F72:G72"/>
    <mergeCell ref="F73:G73"/>
    <mergeCell ref="D73:E73"/>
    <mergeCell ref="K58:L58"/>
    <mergeCell ref="F71:G71"/>
    <mergeCell ref="K60:L60"/>
    <mergeCell ref="K65:L65"/>
    <mergeCell ref="K63:L63"/>
    <mergeCell ref="F70:G70"/>
    <mergeCell ref="K59:L59"/>
    <mergeCell ref="I70:M70"/>
    <mergeCell ref="K62:L62"/>
    <mergeCell ref="K66:L66"/>
    <mergeCell ref="K64:L64"/>
    <mergeCell ref="C4:D4"/>
    <mergeCell ref="C5:D5"/>
    <mergeCell ref="E45:F45"/>
    <mergeCell ref="H45:I45"/>
    <mergeCell ref="H37:M37"/>
    <mergeCell ref="B7:D7"/>
    <mergeCell ref="C6:D6"/>
    <mergeCell ref="H28:K28"/>
    <mergeCell ref="K31:M31"/>
    <mergeCell ref="I9:J9"/>
    <mergeCell ref="L9:M9"/>
    <mergeCell ref="E10:G10"/>
    <mergeCell ref="I10:J10"/>
    <mergeCell ref="L10:M10"/>
    <mergeCell ref="C27:D27"/>
    <mergeCell ref="L26:M26"/>
    <mergeCell ref="I17:J17"/>
    <mergeCell ref="B58:J58"/>
    <mergeCell ref="L79:M80"/>
    <mergeCell ref="B74:C74"/>
    <mergeCell ref="E74:G74"/>
    <mergeCell ref="B75:C75"/>
    <mergeCell ref="E75:G75"/>
    <mergeCell ref="B76:C76"/>
    <mergeCell ref="E76:G76"/>
    <mergeCell ref="I77:M77"/>
    <mergeCell ref="D70:E70"/>
    <mergeCell ref="B70:C70"/>
    <mergeCell ref="B72:C72"/>
    <mergeCell ref="H66:J67"/>
    <mergeCell ref="I68:J69"/>
    <mergeCell ref="K68:M69"/>
    <mergeCell ref="E2:E7"/>
    <mergeCell ref="F3:J3"/>
    <mergeCell ref="B77:C77"/>
    <mergeCell ref="E77:G77"/>
    <mergeCell ref="B79:K80"/>
    <mergeCell ref="K2:M2"/>
    <mergeCell ref="B2:D2"/>
    <mergeCell ref="C37:E37"/>
    <mergeCell ref="K33:M33"/>
    <mergeCell ref="E9:G9"/>
    <mergeCell ref="H26:J26"/>
    <mergeCell ref="I12:M12"/>
    <mergeCell ref="L27:M27"/>
    <mergeCell ref="C3:D3"/>
    <mergeCell ref="C36:E36"/>
    <mergeCell ref="K32:M32"/>
  </mergeCells>
  <phoneticPr fontId="3" type="noConversion"/>
  <conditionalFormatting sqref="K59:L59">
    <cfRule type="containsText" dxfId="3" priority="1" operator="containsText" text="REQ">
      <formula>NOT(ISERROR(SEARCH("REQ",K59)))</formula>
    </cfRule>
  </conditionalFormatting>
  <printOptions horizontalCentered="1" verticalCentered="1"/>
  <pageMargins left="0" right="0" top="0" bottom="0" header="0.25" footer="0.25"/>
  <pageSetup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9</xdr:col>
                    <xdr:colOff>373380</xdr:colOff>
                    <xdr:row>27</xdr:row>
                    <xdr:rowOff>0</xdr:rowOff>
                  </from>
                  <to>
                    <xdr:col>12</xdr:col>
                    <xdr:colOff>144780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9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7</xdr:col>
                    <xdr:colOff>335280</xdr:colOff>
                    <xdr:row>27</xdr:row>
                    <xdr:rowOff>68580</xdr:rowOff>
                  </from>
                  <to>
                    <xdr:col>9</xdr:col>
                    <xdr:colOff>121920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8</xdr:col>
                    <xdr:colOff>30480</xdr:colOff>
                    <xdr:row>30</xdr:row>
                    <xdr:rowOff>60960</xdr:rowOff>
                  </from>
                  <to>
                    <xdr:col>8</xdr:col>
                    <xdr:colOff>647700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8</xdr:col>
                    <xdr:colOff>22860</xdr:colOff>
                    <xdr:row>32</xdr:row>
                    <xdr:rowOff>30480</xdr:rowOff>
                  </from>
                  <to>
                    <xdr:col>9</xdr:col>
                    <xdr:colOff>365760</xdr:colOff>
                    <xdr:row>33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Check Box 78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266700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449580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" name="Check Box 85">
              <controlPr defaultSize="0" autoFill="0" autoLine="0" autoPict="0">
                <anchor moveWithCells="1">
                  <from>
                    <xdr:col>2</xdr:col>
                    <xdr:colOff>30480</xdr:colOff>
                    <xdr:row>45</xdr:row>
                    <xdr:rowOff>60960</xdr:rowOff>
                  </from>
                  <to>
                    <xdr:col>2</xdr:col>
                    <xdr:colOff>1097280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2</xdr:col>
                    <xdr:colOff>30480</xdr:colOff>
                    <xdr:row>48</xdr:row>
                    <xdr:rowOff>38100</xdr:rowOff>
                  </from>
                  <to>
                    <xdr:col>2</xdr:col>
                    <xdr:colOff>1097280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3" name="Check Box 88">
              <controlPr defaultSize="0" autoFill="0" autoLine="0" autoPict="0">
                <anchor moveWithCells="1">
                  <from>
                    <xdr:col>2</xdr:col>
                    <xdr:colOff>30480</xdr:colOff>
                    <xdr:row>49</xdr:row>
                    <xdr:rowOff>99060</xdr:rowOff>
                  </from>
                  <to>
                    <xdr:col>2</xdr:col>
                    <xdr:colOff>1066800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4" name="Check Box 89">
              <controlPr defaultSize="0" autoFill="0" autoLine="0" autoPict="0">
                <anchor moveWithCells="1">
                  <from>
                    <xdr:col>2</xdr:col>
                    <xdr:colOff>30480</xdr:colOff>
                    <xdr:row>50</xdr:row>
                    <xdr:rowOff>198120</xdr:rowOff>
                  </from>
                  <to>
                    <xdr:col>2</xdr:col>
                    <xdr:colOff>1074420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5" name="Check Box 90">
              <controlPr defaultSize="0" autoFill="0" autoLine="0" autoPict="0" altText="  2,500,000 (MFD)_x000a_  N-SERIES ONLY_x000a_">
                <anchor moveWithCells="1">
                  <from>
                    <xdr:col>2</xdr:col>
                    <xdr:colOff>30480</xdr:colOff>
                    <xdr:row>52</xdr:row>
                    <xdr:rowOff>68580</xdr:rowOff>
                  </from>
                  <to>
                    <xdr:col>2</xdr:col>
                    <xdr:colOff>990600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6" name="Check Box 91">
              <controlPr defaultSize="0" autoFill="0" autoLine="0" autoPict="0">
                <anchor moveWithCells="1">
                  <from>
                    <xdr:col>3</xdr:col>
                    <xdr:colOff>152400</xdr:colOff>
                    <xdr:row>45</xdr:row>
                    <xdr:rowOff>68580</xdr:rowOff>
                  </from>
                  <to>
                    <xdr:col>3</xdr:col>
                    <xdr:colOff>594360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7" name="Check Box 92">
              <controlPr defaultSize="0" autoFill="0" autoLine="0" autoPict="0">
                <anchor moveWithCells="1">
                  <from>
                    <xdr:col>3</xdr:col>
                    <xdr:colOff>152400</xdr:colOff>
                    <xdr:row>48</xdr:row>
                    <xdr:rowOff>38100</xdr:rowOff>
                  </from>
                  <to>
                    <xdr:col>3</xdr:col>
                    <xdr:colOff>563880</xdr:colOff>
                    <xdr:row>49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8" name="Check Box 93">
              <controlPr defaultSize="0" autoFill="0" autoLine="0" autoPict="0">
                <anchor moveWithCells="1">
                  <from>
                    <xdr:col>3</xdr:col>
                    <xdr:colOff>152400</xdr:colOff>
                    <xdr:row>54</xdr:row>
                    <xdr:rowOff>68580</xdr:rowOff>
                  </from>
                  <to>
                    <xdr:col>3</xdr:col>
                    <xdr:colOff>670560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9" name="Check Box 98">
              <controlPr defaultSize="0" autoFill="0" autoLine="0" autoPict="0">
                <anchor moveWithCells="1">
                  <from>
                    <xdr:col>2</xdr:col>
                    <xdr:colOff>83820</xdr:colOff>
                    <xdr:row>36</xdr:row>
                    <xdr:rowOff>45720</xdr:rowOff>
                  </from>
                  <to>
                    <xdr:col>3</xdr:col>
                    <xdr:colOff>373380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0" name="Check Box 99">
              <controlPr defaultSize="0" autoFill="0" autoLine="0" autoPict="0">
                <anchor moveWithCells="1">
                  <from>
                    <xdr:col>3</xdr:col>
                    <xdr:colOff>365760</xdr:colOff>
                    <xdr:row>36</xdr:row>
                    <xdr:rowOff>30480</xdr:rowOff>
                  </from>
                  <to>
                    <xdr:col>4</xdr:col>
                    <xdr:colOff>861060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1" name="Check Box 105">
              <controlPr defaultSize="0" autoFill="0" autoLine="0" autoPict="0">
                <anchor moveWithCells="1">
                  <from>
                    <xdr:col>3</xdr:col>
                    <xdr:colOff>152400</xdr:colOff>
                    <xdr:row>53</xdr:row>
                    <xdr:rowOff>99060</xdr:rowOff>
                  </from>
                  <to>
                    <xdr:col>3</xdr:col>
                    <xdr:colOff>571500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2" name="Check Box 106">
              <controlPr defaultSize="0" autoFill="0" autoLine="0" autoPict="0">
                <anchor moveWithCells="1">
                  <from>
                    <xdr:col>3</xdr:col>
                    <xdr:colOff>152400</xdr:colOff>
                    <xdr:row>52</xdr:row>
                    <xdr:rowOff>22860</xdr:rowOff>
                  </from>
                  <to>
                    <xdr:col>3</xdr:col>
                    <xdr:colOff>533400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3" name="Check Box 116">
              <controlPr defaultSize="0" autoFill="0" autoLine="0" autoPict="0">
                <anchor moveWithCells="1">
                  <from>
                    <xdr:col>3</xdr:col>
                    <xdr:colOff>152400</xdr:colOff>
                    <xdr:row>46</xdr:row>
                    <xdr:rowOff>137160</xdr:rowOff>
                  </from>
                  <to>
                    <xdr:col>3</xdr:col>
                    <xdr:colOff>563880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4" name="Check Box 120">
              <controlPr defaultSize="0" autoFill="0" autoLine="0" autoPict="0">
                <anchor moveWithCells="1">
                  <from>
                    <xdr:col>2</xdr:col>
                    <xdr:colOff>30480</xdr:colOff>
                    <xdr:row>46</xdr:row>
                    <xdr:rowOff>121920</xdr:rowOff>
                  </from>
                  <to>
                    <xdr:col>2</xdr:col>
                    <xdr:colOff>1097280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5" name="Check Box 121">
              <controlPr defaultSize="0" autoFill="0" autoLine="0" autoPict="0">
                <anchor moveWithCells="1">
                  <from>
                    <xdr:col>3</xdr:col>
                    <xdr:colOff>152400</xdr:colOff>
                    <xdr:row>49</xdr:row>
                    <xdr:rowOff>99060</xdr:rowOff>
                  </from>
                  <to>
                    <xdr:col>3</xdr:col>
                    <xdr:colOff>533400</xdr:colOff>
                    <xdr:row>50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6" name="Check Box 130">
              <controlPr defaultSize="0" autoFill="0" autoLine="0" autoPict="0">
                <anchor moveWithCells="1">
                  <from>
                    <xdr:col>2</xdr:col>
                    <xdr:colOff>30480</xdr:colOff>
                    <xdr:row>54</xdr:row>
                    <xdr:rowOff>30480</xdr:rowOff>
                  </from>
                  <to>
                    <xdr:col>2</xdr:col>
                    <xdr:colOff>914400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27" name="Check Box 744">
              <controlPr defaultSize="0" autoFill="0" autoLine="0" autoPict="0">
                <anchor moveWithCells="1">
                  <from>
                    <xdr:col>3</xdr:col>
                    <xdr:colOff>152400</xdr:colOff>
                    <xdr:row>50</xdr:row>
                    <xdr:rowOff>137160</xdr:rowOff>
                  </from>
                  <to>
                    <xdr:col>3</xdr:col>
                    <xdr:colOff>533400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8" name="Check Box 882">
              <controlPr defaultSize="0" autoFill="0" autoLine="0" autoPict="0">
                <anchor moveWithCells="1">
                  <from>
                    <xdr:col>2</xdr:col>
                    <xdr:colOff>99060</xdr:colOff>
                    <xdr:row>37</xdr:row>
                    <xdr:rowOff>60960</xdr:rowOff>
                  </from>
                  <to>
                    <xdr:col>3</xdr:col>
                    <xdr:colOff>754380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9" name="Check Box 883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0" name="Check Box 884">
              <controlPr defaultSize="0" autoFill="0" autoLine="0" autoPict="0">
                <anchor moveWithCells="1">
                  <from>
                    <xdr:col>3</xdr:col>
                    <xdr:colOff>922020</xdr:colOff>
                    <xdr:row>38</xdr:row>
                    <xdr:rowOff>160020</xdr:rowOff>
                  </from>
                  <to>
                    <xdr:col>5</xdr:col>
                    <xdr:colOff>213360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1" name="Check Box 885">
              <controlPr defaultSize="0" autoFill="0" autoLine="0" autoPict="0">
                <anchor moveWithCells="1">
                  <from>
                    <xdr:col>3</xdr:col>
                    <xdr:colOff>937260</xdr:colOff>
                    <xdr:row>37</xdr:row>
                    <xdr:rowOff>60960</xdr:rowOff>
                  </from>
                  <to>
                    <xdr:col>5</xdr:col>
                    <xdr:colOff>342900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2" name="Check Box 886">
              <controlPr defaultSize="0" autoFill="0" autoLine="0" autoPict="0">
                <anchor moveWithCells="1">
                  <from>
                    <xdr:col>2</xdr:col>
                    <xdr:colOff>76200</xdr:colOff>
                    <xdr:row>41</xdr:row>
                    <xdr:rowOff>99060</xdr:rowOff>
                  </from>
                  <to>
                    <xdr:col>3</xdr:col>
                    <xdr:colOff>236220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3" name="Check Box 887">
              <controlPr defaultSize="0" autoFill="0" autoLine="0" autoPict="0">
                <anchor moveWithCells="1">
                  <from>
                    <xdr:col>4</xdr:col>
                    <xdr:colOff>762000</xdr:colOff>
                    <xdr:row>41</xdr:row>
                    <xdr:rowOff>60960</xdr:rowOff>
                  </from>
                  <to>
                    <xdr:col>5</xdr:col>
                    <xdr:colOff>708660</xdr:colOff>
                    <xdr:row>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4" name="Check Box 888">
              <controlPr defaultSize="0" autoFill="0" autoLine="0" autoPict="0">
                <anchor moveWithCells="1">
                  <from>
                    <xdr:col>3</xdr:col>
                    <xdr:colOff>373380</xdr:colOff>
                    <xdr:row>41</xdr:row>
                    <xdr:rowOff>45720</xdr:rowOff>
                  </from>
                  <to>
                    <xdr:col>4</xdr:col>
                    <xdr:colOff>693420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5" name="Check Box 895">
              <controlPr defaultSize="0" autoFill="0" autoLine="0" autoPict="0">
                <anchor moveWithCells="1">
                  <from>
                    <xdr:col>1</xdr:col>
                    <xdr:colOff>30480</xdr:colOff>
                    <xdr:row>55</xdr:row>
                    <xdr:rowOff>137160</xdr:rowOff>
                  </from>
                  <to>
                    <xdr:col>1</xdr:col>
                    <xdr:colOff>960120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6" name="Check Box 898">
              <controlPr defaultSize="0" autoFill="0" autoLine="0" autoPict="0">
                <anchor moveWithCells="1">
                  <from>
                    <xdr:col>1</xdr:col>
                    <xdr:colOff>30480</xdr:colOff>
                    <xdr:row>54</xdr:row>
                    <xdr:rowOff>99060</xdr:rowOff>
                  </from>
                  <to>
                    <xdr:col>1</xdr:col>
                    <xdr:colOff>944880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7" name="Check Box 903">
              <controlPr defaultSize="0" autoFill="0" autoLine="0" autoPict="0">
                <anchor moveWithCells="1">
                  <from>
                    <xdr:col>1</xdr:col>
                    <xdr:colOff>30480</xdr:colOff>
                    <xdr:row>45</xdr:row>
                    <xdr:rowOff>45720</xdr:rowOff>
                  </from>
                  <to>
                    <xdr:col>1</xdr:col>
                    <xdr:colOff>899160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8" name="Check Box 904">
              <controlPr defaultSize="0" autoFill="0" autoLine="0" autoPict="0">
                <anchor moveWithCells="1">
                  <from>
                    <xdr:col>1</xdr:col>
                    <xdr:colOff>30480</xdr:colOff>
                    <xdr:row>46</xdr:row>
                    <xdr:rowOff>182880</xdr:rowOff>
                  </from>
                  <to>
                    <xdr:col>1</xdr:col>
                    <xdr:colOff>541020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9" name="Check Box 905">
              <controlPr defaultSize="0" autoFill="0" autoLine="0" autoPict="0">
                <anchor moveWithCells="1">
                  <from>
                    <xdr:col>1</xdr:col>
                    <xdr:colOff>30480</xdr:colOff>
                    <xdr:row>49</xdr:row>
                    <xdr:rowOff>83820</xdr:rowOff>
                  </from>
                  <to>
                    <xdr:col>1</xdr:col>
                    <xdr:colOff>617220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40" name="Check Box 909">
              <controlPr defaultSize="0" autoFill="0" autoLine="0" autoPict="0">
                <anchor moveWithCells="1">
                  <from>
                    <xdr:col>1</xdr:col>
                    <xdr:colOff>30480</xdr:colOff>
                    <xdr:row>50</xdr:row>
                    <xdr:rowOff>175260</xdr:rowOff>
                  </from>
                  <to>
                    <xdr:col>1</xdr:col>
                    <xdr:colOff>800100</xdr:colOff>
                    <xdr:row>52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41" name="Check Box 910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266700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42" name="Check Box 911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464820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43" name="Check Box 912">
              <controlPr locked="0"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266700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44" name="Check Box 913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464820</xdr:colOff>
                    <xdr:row>68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X103"/>
  <sheetViews>
    <sheetView showGridLines="0" topLeftCell="A4" zoomScale="80" zoomScaleNormal="80" workbookViewId="0">
      <selection activeCell="L80" sqref="L80:M81"/>
    </sheetView>
  </sheetViews>
  <sheetFormatPr defaultColWidth="9.109375" defaultRowHeight="13.2" x14ac:dyDescent="0.25"/>
  <cols>
    <col min="1" max="1" width="0.88671875" style="223" customWidth="1"/>
    <col min="2" max="2" width="14.6640625" style="223" customWidth="1"/>
    <col min="3" max="3" width="16.33203125" style="223" customWidth="1"/>
    <col min="4" max="4" width="23" style="223" customWidth="1"/>
    <col min="5" max="5" width="12.6640625" style="223" customWidth="1"/>
    <col min="6" max="6" width="12.44140625" style="223" customWidth="1"/>
    <col min="7" max="7" width="1.44140625" style="223" customWidth="1"/>
    <col min="8" max="8" width="14.6640625" style="223" customWidth="1"/>
    <col min="9" max="9" width="9.109375" style="223"/>
    <col min="10" max="10" width="9.109375" style="223" customWidth="1"/>
    <col min="11" max="11" width="11.5546875" style="223" customWidth="1"/>
    <col min="12" max="12" width="11.44140625" style="223" customWidth="1"/>
    <col min="13" max="13" width="12.6640625" style="223" customWidth="1"/>
    <col min="14" max="14" width="1.33203125" style="223" customWidth="1"/>
    <col min="15" max="18" width="9.109375" style="223"/>
    <col min="19" max="21" width="0" style="223" hidden="1" customWidth="1"/>
    <col min="22" max="16384" width="9.109375" style="223"/>
  </cols>
  <sheetData>
    <row r="1" spans="1:14" ht="4.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14.4" thickBot="1" x14ac:dyDescent="0.3">
      <c r="A2" s="222"/>
      <c r="B2" s="541" t="s">
        <v>59</v>
      </c>
      <c r="C2" s="542"/>
      <c r="D2" s="543"/>
      <c r="E2" s="357"/>
      <c r="F2" s="358"/>
      <c r="G2" s="358"/>
      <c r="H2" s="358"/>
      <c r="I2" s="358"/>
      <c r="J2" s="359"/>
      <c r="K2" s="544" t="s">
        <v>68</v>
      </c>
      <c r="L2" s="545"/>
      <c r="M2" s="546"/>
      <c r="N2" s="222"/>
    </row>
    <row r="3" spans="1:14" ht="22.2" x14ac:dyDescent="0.35">
      <c r="A3" s="222"/>
      <c r="B3" s="169" t="s">
        <v>52</v>
      </c>
      <c r="C3" s="547" t="s">
        <v>36</v>
      </c>
      <c r="D3" s="548"/>
      <c r="E3" s="360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4" ht="17.399999999999999" x14ac:dyDescent="0.25">
      <c r="A4" s="222"/>
      <c r="B4" s="169" t="s">
        <v>0</v>
      </c>
      <c r="C4" s="539"/>
      <c r="D4" s="540"/>
      <c r="E4" s="360"/>
      <c r="F4" s="740" t="s">
        <v>87</v>
      </c>
      <c r="G4" s="741"/>
      <c r="H4" s="741"/>
      <c r="I4" s="741"/>
      <c r="J4" s="742"/>
      <c r="K4" s="270"/>
      <c r="L4" s="271"/>
      <c r="M4" s="272"/>
      <c r="N4" s="222"/>
    </row>
    <row r="5" spans="1:14" ht="17.399999999999999" x14ac:dyDescent="0.25">
      <c r="A5" s="222"/>
      <c r="B5" s="169" t="s">
        <v>2</v>
      </c>
      <c r="C5" s="539" t="s">
        <v>36</v>
      </c>
      <c r="D5" s="540"/>
      <c r="E5" s="360"/>
      <c r="F5" s="743" t="s">
        <v>81</v>
      </c>
      <c r="G5" s="741"/>
      <c r="H5" s="741"/>
      <c r="I5" s="741"/>
      <c r="J5" s="742"/>
      <c r="K5" s="273"/>
      <c r="L5" s="271"/>
      <c r="M5" s="272"/>
      <c r="N5" s="222"/>
    </row>
    <row r="6" spans="1:14" ht="17.399999999999999" x14ac:dyDescent="0.25">
      <c r="A6" s="222"/>
      <c r="B6" s="169" t="s">
        <v>51</v>
      </c>
      <c r="C6" s="539" t="s">
        <v>36</v>
      </c>
      <c r="D6" s="540"/>
      <c r="E6" s="360"/>
      <c r="F6" s="737"/>
      <c r="G6" s="738"/>
      <c r="H6" s="738"/>
      <c r="I6" s="738"/>
      <c r="J6" s="739"/>
      <c r="K6" s="274"/>
      <c r="L6" s="271"/>
      <c r="M6" s="272"/>
      <c r="N6" s="222"/>
    </row>
    <row r="7" spans="1:14" ht="5.25" customHeight="1" thickBot="1" x14ac:dyDescent="0.3">
      <c r="A7" s="222"/>
      <c r="B7" s="206"/>
      <c r="C7" s="29"/>
      <c r="D7" s="207"/>
      <c r="E7" s="361"/>
      <c r="F7" s="362"/>
      <c r="G7" s="362"/>
      <c r="H7" s="362"/>
      <c r="I7" s="362"/>
      <c r="J7" s="363"/>
      <c r="K7" s="275"/>
      <c r="L7" s="276"/>
      <c r="M7" s="277"/>
      <c r="N7" s="222"/>
    </row>
    <row r="8" spans="1:14" ht="4.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3"/>
      <c r="L8" s="302"/>
      <c r="M8" s="302"/>
      <c r="N8" s="222"/>
    </row>
    <row r="9" spans="1:14" ht="13.8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4" ht="14.4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4" ht="7.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4" ht="13.95" customHeight="1" thickBot="1" x14ac:dyDescent="0.3">
      <c r="A12" s="222"/>
      <c r="B12" s="165" t="s">
        <v>76</v>
      </c>
      <c r="C12" s="228"/>
      <c r="D12" s="228"/>
      <c r="E12" s="165" t="s">
        <v>67</v>
      </c>
      <c r="F12" s="229"/>
      <c r="G12" s="10"/>
      <c r="H12" s="230" t="s">
        <v>19</v>
      </c>
      <c r="I12" s="567"/>
      <c r="J12" s="567"/>
      <c r="K12" s="567"/>
      <c r="L12" s="567"/>
      <c r="M12" s="568"/>
      <c r="N12" s="222"/>
    </row>
    <row r="13" spans="1:14" ht="16.2" customHeight="1" thickBot="1" x14ac:dyDescent="0.3">
      <c r="A13" s="222"/>
      <c r="B13" s="231"/>
      <c r="C13" s="208"/>
      <c r="D13" s="208"/>
      <c r="E13" s="232"/>
      <c r="F13" s="209"/>
      <c r="G13" s="10"/>
      <c r="H13" s="233" t="s">
        <v>20</v>
      </c>
      <c r="I13" s="8"/>
      <c r="M13" s="234"/>
      <c r="N13" s="222"/>
    </row>
    <row r="14" spans="1:14" ht="5.4" customHeight="1" thickBot="1" x14ac:dyDescent="0.3">
      <c r="A14" s="222"/>
      <c r="B14" s="222"/>
      <c r="C14" s="222"/>
      <c r="D14" s="222"/>
      <c r="E14" s="222"/>
      <c r="F14" s="222"/>
      <c r="G14" s="10"/>
      <c r="H14" s="9"/>
      <c r="M14" s="234"/>
      <c r="N14" s="222"/>
    </row>
    <row r="15" spans="1:14" ht="14.4" thickBot="1" x14ac:dyDescent="0.3">
      <c r="A15" s="222"/>
      <c r="B15" s="165" t="s">
        <v>4</v>
      </c>
      <c r="C15" s="228"/>
      <c r="D15" s="228"/>
      <c r="E15" s="228"/>
      <c r="F15" s="229"/>
      <c r="G15" s="10"/>
      <c r="H15" s="169"/>
      <c r="M15" s="234"/>
      <c r="N15" s="222"/>
    </row>
    <row r="16" spans="1:14" ht="14.4" thickBot="1" x14ac:dyDescent="0.3">
      <c r="A16" s="222"/>
      <c r="B16" s="235"/>
      <c r="F16" s="234"/>
      <c r="G16" s="10"/>
      <c r="H16" s="169"/>
      <c r="M16" s="234"/>
      <c r="N16" s="222"/>
    </row>
    <row r="17" spans="1:21" ht="14.4" thickBot="1" x14ac:dyDescent="0.3">
      <c r="A17" s="222"/>
      <c r="B17" s="235"/>
      <c r="F17" s="234"/>
      <c r="G17" s="10"/>
      <c r="H17" s="236" t="s">
        <v>1</v>
      </c>
      <c r="I17" s="569" t="s">
        <v>36</v>
      </c>
      <c r="J17" s="570"/>
      <c r="K17" s="237"/>
      <c r="L17" s="238"/>
      <c r="M17" s="239"/>
      <c r="N17" s="222"/>
    </row>
    <row r="18" spans="1:21" ht="6.6" customHeight="1" thickBot="1" x14ac:dyDescent="0.3">
      <c r="A18" s="222"/>
      <c r="B18" s="235"/>
      <c r="F18" s="234"/>
      <c r="G18" s="10"/>
      <c r="H18" s="10"/>
      <c r="I18" s="10"/>
      <c r="J18" s="10"/>
      <c r="K18" s="10"/>
      <c r="L18" s="10"/>
      <c r="M18" s="10"/>
      <c r="N18" s="222"/>
    </row>
    <row r="19" spans="1:21" ht="14.4" thickBot="1" x14ac:dyDescent="0.3">
      <c r="A19" s="222"/>
      <c r="B19" s="235"/>
      <c r="F19" s="234"/>
      <c r="G19" s="10"/>
      <c r="H19" s="230" t="s">
        <v>21</v>
      </c>
      <c r="I19" s="217" t="s">
        <v>36</v>
      </c>
      <c r="J19" s="228"/>
      <c r="K19" s="228"/>
      <c r="L19" s="228"/>
      <c r="M19" s="229"/>
      <c r="N19" s="222"/>
    </row>
    <row r="20" spans="1:21" ht="14.4" thickBot="1" x14ac:dyDescent="0.3">
      <c r="A20" s="222"/>
      <c r="B20" s="236" t="s">
        <v>71</v>
      </c>
      <c r="C20" s="240"/>
      <c r="D20" s="241"/>
      <c r="E20" s="208"/>
      <c r="F20" s="209"/>
      <c r="G20" s="10"/>
      <c r="H20" s="233" t="s">
        <v>20</v>
      </c>
      <c r="M20" s="234"/>
      <c r="N20" s="222"/>
    </row>
    <row r="21" spans="1:21" ht="6" customHeight="1" thickBot="1" x14ac:dyDescent="0.3">
      <c r="A21" s="222"/>
      <c r="B21" s="222"/>
      <c r="C21" s="222"/>
      <c r="D21" s="222"/>
      <c r="E21" s="222"/>
      <c r="F21" s="222"/>
      <c r="G21" s="10"/>
      <c r="H21" s="9"/>
      <c r="M21" s="234"/>
      <c r="N21" s="222"/>
    </row>
    <row r="22" spans="1:21" ht="14.4" thickBot="1" x14ac:dyDescent="0.3">
      <c r="A22" s="222"/>
      <c r="B22" s="165" t="s">
        <v>72</v>
      </c>
      <c r="C22" s="228"/>
      <c r="D22" s="228"/>
      <c r="E22" s="228"/>
      <c r="F22" s="229"/>
      <c r="G22" s="10"/>
      <c r="H22" s="169"/>
      <c r="M22" s="234"/>
      <c r="N22" s="222"/>
    </row>
    <row r="23" spans="1:21" ht="14.4" thickBot="1" x14ac:dyDescent="0.3">
      <c r="A23" s="222"/>
      <c r="B23" s="235"/>
      <c r="F23" s="234"/>
      <c r="G23" s="10"/>
      <c r="H23" s="242"/>
      <c r="M23" s="234"/>
      <c r="N23" s="222"/>
    </row>
    <row r="24" spans="1:21" ht="14.4" thickBot="1" x14ac:dyDescent="0.3">
      <c r="A24" s="222"/>
      <c r="B24" s="235"/>
      <c r="F24" s="234"/>
      <c r="G24" s="150"/>
      <c r="H24" s="236" t="s">
        <v>1</v>
      </c>
      <c r="I24" s="243"/>
      <c r="J24" s="244" t="s">
        <v>36</v>
      </c>
      <c r="K24" s="151"/>
      <c r="L24" s="152"/>
      <c r="M24" s="153"/>
      <c r="N24" s="222"/>
    </row>
    <row r="25" spans="1:21" ht="6.6" customHeight="1" thickBot="1" x14ac:dyDescent="0.3">
      <c r="A25" s="222"/>
      <c r="B25" s="235"/>
      <c r="F25" s="234"/>
      <c r="G25" s="150"/>
      <c r="H25" s="222"/>
      <c r="I25" s="222"/>
      <c r="J25" s="154"/>
      <c r="K25" s="154"/>
      <c r="L25" s="154"/>
      <c r="M25" s="154"/>
      <c r="N25" s="222"/>
      <c r="Q25" s="565"/>
      <c r="R25" s="565"/>
      <c r="S25" s="245"/>
      <c r="T25" s="245"/>
    </row>
    <row r="26" spans="1:21" ht="14.4" thickBot="1" x14ac:dyDescent="0.3">
      <c r="A26" s="222"/>
      <c r="B26" s="235"/>
      <c r="F26" s="234"/>
      <c r="G26" s="150"/>
      <c r="H26" s="571" t="s">
        <v>45</v>
      </c>
      <c r="I26" s="570"/>
      <c r="J26" s="572"/>
      <c r="K26" s="155"/>
      <c r="L26" s="573"/>
      <c r="M26" s="574"/>
      <c r="N26" s="222"/>
      <c r="S26" s="245"/>
      <c r="T26" s="245"/>
    </row>
    <row r="27" spans="1:21" ht="14.4" thickBot="1" x14ac:dyDescent="0.3">
      <c r="A27" s="222"/>
      <c r="B27" s="236" t="s">
        <v>73</v>
      </c>
      <c r="C27" s="240"/>
      <c r="D27" s="241"/>
      <c r="E27" s="208"/>
      <c r="F27" s="209"/>
      <c r="G27" s="10"/>
      <c r="H27" s="9"/>
      <c r="I27" s="8"/>
      <c r="J27" s="8"/>
      <c r="K27" s="246"/>
      <c r="L27" s="575" t="s">
        <v>53</v>
      </c>
      <c r="M27" s="576"/>
      <c r="N27" s="222"/>
    </row>
    <row r="28" spans="1:21" ht="8.4" customHeight="1" thickBot="1" x14ac:dyDescent="0.3">
      <c r="A28" s="222"/>
      <c r="B28" s="222"/>
      <c r="C28" s="222"/>
      <c r="D28" s="247"/>
      <c r="E28" s="222"/>
      <c r="F28" s="222"/>
      <c r="G28" s="10"/>
      <c r="H28" s="577"/>
      <c r="I28" s="564"/>
      <c r="J28" s="564"/>
      <c r="K28" s="564"/>
      <c r="L28" s="8"/>
      <c r="M28" s="248"/>
      <c r="N28" s="222"/>
    </row>
    <row r="29" spans="1:21" ht="19.5" customHeight="1" thickBot="1" x14ac:dyDescent="0.25">
      <c r="A29" s="222"/>
      <c r="B29" s="19" t="s">
        <v>5</v>
      </c>
      <c r="C29" s="249"/>
      <c r="D29" s="250"/>
      <c r="E29" s="249"/>
      <c r="F29" s="251"/>
      <c r="G29" s="10"/>
      <c r="H29" s="180"/>
      <c r="I29" s="238"/>
      <c r="J29" s="238"/>
      <c r="K29" s="238"/>
      <c r="L29" s="238"/>
      <c r="M29" s="239"/>
      <c r="N29" s="222"/>
    </row>
    <row r="30" spans="1:21" ht="6.6" customHeight="1" thickBot="1" x14ac:dyDescent="0.25">
      <c r="A30" s="222"/>
      <c r="B30" s="252"/>
      <c r="C30" s="253"/>
      <c r="D30" s="250"/>
      <c r="E30" s="21"/>
      <c r="F30" s="219"/>
      <c r="G30" s="10"/>
      <c r="H30" s="10"/>
      <c r="I30" s="10"/>
      <c r="J30" s="10"/>
      <c r="K30" s="10"/>
      <c r="L30" s="10"/>
      <c r="M30" s="10"/>
      <c r="N30" s="222"/>
    </row>
    <row r="31" spans="1:21" ht="16.5" customHeight="1" thickBot="1" x14ac:dyDescent="0.3">
      <c r="A31" s="222"/>
      <c r="B31" s="578"/>
      <c r="C31" s="579"/>
      <c r="D31" s="22"/>
      <c r="E31" s="254"/>
      <c r="F31" s="221"/>
      <c r="G31" s="222"/>
      <c r="H31" s="165" t="s">
        <v>8</v>
      </c>
      <c r="I31" s="205"/>
      <c r="J31" s="205"/>
      <c r="K31" s="552"/>
      <c r="L31" s="552"/>
      <c r="M31" s="580"/>
      <c r="N31" s="222"/>
      <c r="T31" s="245"/>
      <c r="U31" s="245"/>
    </row>
    <row r="32" spans="1:21" ht="7.2" customHeight="1" thickBot="1" x14ac:dyDescent="0.3">
      <c r="A32" s="222"/>
      <c r="B32" s="581"/>
      <c r="C32" s="582"/>
      <c r="D32" s="10"/>
      <c r="E32" s="10"/>
      <c r="F32" s="222"/>
      <c r="G32" s="222"/>
      <c r="H32" s="169"/>
      <c r="I32" s="210"/>
      <c r="J32" s="210"/>
      <c r="K32" s="583"/>
      <c r="L32" s="583"/>
      <c r="M32" s="584"/>
      <c r="N32" s="222"/>
      <c r="T32" s="245"/>
      <c r="U32" s="245"/>
    </row>
    <row r="33" spans="1:21" ht="16.5" customHeight="1" thickBot="1" x14ac:dyDescent="0.3">
      <c r="A33" s="222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22"/>
      <c r="H33" s="169"/>
      <c r="I33" s="210"/>
      <c r="J33" s="210"/>
      <c r="K33" s="564"/>
      <c r="L33" s="565"/>
      <c r="M33" s="566"/>
      <c r="N33" s="222"/>
      <c r="T33" s="245"/>
      <c r="U33" s="245"/>
    </row>
    <row r="34" spans="1:21" ht="16.5" customHeight="1" x14ac:dyDescent="0.25">
      <c r="A34" s="222"/>
      <c r="B34" s="218"/>
      <c r="C34" s="21"/>
      <c r="D34" s="219"/>
      <c r="E34" s="21"/>
      <c r="F34" s="255"/>
      <c r="G34" s="222"/>
      <c r="H34" s="169"/>
      <c r="I34" s="210"/>
      <c r="J34" s="210"/>
      <c r="K34" s="8"/>
      <c r="L34" s="8"/>
      <c r="M34" s="211"/>
      <c r="N34" s="222"/>
      <c r="T34" s="245"/>
      <c r="U34" s="245"/>
    </row>
    <row r="35" spans="1:21" ht="4.2" customHeight="1" thickBot="1" x14ac:dyDescent="0.3">
      <c r="A35" s="222"/>
      <c r="B35" s="220"/>
      <c r="C35" s="22"/>
      <c r="D35" s="22"/>
      <c r="E35" s="220"/>
      <c r="F35" s="256"/>
      <c r="G35" s="222"/>
      <c r="H35" s="30"/>
      <c r="I35" s="31"/>
      <c r="J35" s="31"/>
      <c r="K35" s="31"/>
      <c r="L35" s="31"/>
      <c r="M35" s="257"/>
      <c r="N35" s="222"/>
      <c r="T35" s="245"/>
      <c r="U35" s="245"/>
    </row>
    <row r="36" spans="1:21" ht="4.2" customHeight="1" thickBot="1" x14ac:dyDescent="0.3">
      <c r="A36" s="222"/>
      <c r="B36" s="10"/>
      <c r="C36" s="581"/>
      <c r="D36" s="581"/>
      <c r="E36" s="581"/>
      <c r="F36" s="10"/>
      <c r="G36" s="150"/>
      <c r="H36" s="581"/>
      <c r="I36" s="581"/>
      <c r="J36" s="581"/>
      <c r="K36" s="581"/>
      <c r="L36" s="10"/>
      <c r="M36" s="10"/>
      <c r="N36" s="222"/>
      <c r="T36" s="245"/>
      <c r="U36" s="245"/>
    </row>
    <row r="37" spans="1:21" ht="19.5" customHeight="1" thickBot="1" x14ac:dyDescent="0.3">
      <c r="A37" s="222"/>
      <c r="B37" s="398" t="s">
        <v>74</v>
      </c>
      <c r="C37" s="588"/>
      <c r="D37" s="588"/>
      <c r="E37" s="588"/>
      <c r="F37" s="258"/>
      <c r="G37" s="10"/>
      <c r="H37" s="589" t="s">
        <v>43</v>
      </c>
      <c r="I37" s="570"/>
      <c r="J37" s="570"/>
      <c r="K37" s="590"/>
      <c r="L37" s="205"/>
      <c r="M37" s="212"/>
      <c r="N37" s="222"/>
      <c r="T37" s="245"/>
      <c r="U37" s="245"/>
    </row>
    <row r="38" spans="1:21" ht="3" customHeight="1" thickBot="1" x14ac:dyDescent="0.3">
      <c r="A38" s="222"/>
      <c r="B38" s="3"/>
      <c r="C38" s="3"/>
      <c r="D38" s="3"/>
      <c r="E38" s="3"/>
      <c r="F38" s="10"/>
      <c r="G38" s="10"/>
      <c r="H38" s="169"/>
      <c r="I38" s="210"/>
      <c r="J38" s="210"/>
      <c r="K38" s="210"/>
      <c r="L38" s="210"/>
      <c r="M38" s="211"/>
      <c r="N38" s="222"/>
      <c r="T38" s="223">
        <v>0.75</v>
      </c>
      <c r="U38" s="223">
        <v>10</v>
      </c>
    </row>
    <row r="39" spans="1:21" ht="16.5" customHeight="1" thickBot="1" x14ac:dyDescent="0.3">
      <c r="A39" s="222"/>
      <c r="B39" s="398" t="s">
        <v>9</v>
      </c>
      <c r="C39" s="399"/>
      <c r="D39" s="399"/>
      <c r="E39" s="399"/>
      <c r="F39" s="212"/>
      <c r="G39" s="10"/>
      <c r="H39" s="169"/>
      <c r="I39" s="210"/>
      <c r="J39" s="210"/>
      <c r="K39" s="210"/>
      <c r="L39" s="210"/>
      <c r="M39" s="211"/>
      <c r="N39" s="222"/>
      <c r="T39" s="245"/>
      <c r="U39" s="245"/>
    </row>
    <row r="40" spans="1:21" ht="16.5" customHeight="1" thickBot="1" x14ac:dyDescent="0.3">
      <c r="A40" s="222"/>
      <c r="B40" s="400"/>
      <c r="C40" s="401"/>
      <c r="D40" s="401"/>
      <c r="E40" s="401"/>
      <c r="F40" s="207"/>
      <c r="G40" s="10"/>
      <c r="H40" s="169"/>
      <c r="I40" s="210"/>
      <c r="J40" s="210"/>
      <c r="K40" s="210"/>
      <c r="L40" s="210"/>
      <c r="M40" s="211"/>
      <c r="N40" s="222"/>
      <c r="T40" s="245"/>
      <c r="U40" s="245"/>
    </row>
    <row r="41" spans="1:21" ht="4.5" customHeight="1" thickBot="1" x14ac:dyDescent="0.3">
      <c r="A41" s="222"/>
      <c r="B41" s="3"/>
      <c r="C41" s="3"/>
      <c r="D41" s="3"/>
      <c r="E41" s="3"/>
      <c r="F41" s="10"/>
      <c r="G41" s="10"/>
      <c r="H41" s="169"/>
      <c r="I41" s="210"/>
      <c r="J41" s="210"/>
      <c r="K41" s="210"/>
      <c r="L41" s="210"/>
      <c r="M41" s="211"/>
      <c r="N41" s="222"/>
      <c r="T41" s="223">
        <v>0.75</v>
      </c>
      <c r="U41" s="223">
        <v>10</v>
      </c>
    </row>
    <row r="42" spans="1:21" ht="14.4" thickBot="1" x14ac:dyDescent="0.3">
      <c r="A42" s="222"/>
      <c r="B42" s="398" t="s">
        <v>10</v>
      </c>
      <c r="C42" s="399"/>
      <c r="D42" s="399"/>
      <c r="E42" s="399"/>
      <c r="F42" s="212"/>
      <c r="G42" s="222"/>
      <c r="H42" s="169"/>
      <c r="I42" s="210"/>
      <c r="J42" s="210"/>
      <c r="K42" s="210"/>
      <c r="L42" s="210"/>
      <c r="M42" s="211"/>
      <c r="N42" s="222"/>
      <c r="T42" s="223">
        <v>0.76249999999999996</v>
      </c>
      <c r="U42" s="223">
        <v>10.5</v>
      </c>
    </row>
    <row r="43" spans="1:21" ht="14.4" thickBot="1" x14ac:dyDescent="0.3">
      <c r="A43" s="222"/>
      <c r="B43" s="402"/>
      <c r="C43" s="401"/>
      <c r="D43" s="401"/>
      <c r="E43" s="401"/>
      <c r="F43" s="207"/>
      <c r="G43" s="10"/>
      <c r="H43" s="206"/>
      <c r="I43" s="29"/>
      <c r="J43" s="29"/>
      <c r="K43" s="29"/>
      <c r="L43" s="29"/>
      <c r="M43" s="207"/>
      <c r="N43" s="222"/>
      <c r="T43" s="223">
        <v>0.77500000000000002</v>
      </c>
      <c r="U43" s="223">
        <v>11</v>
      </c>
    </row>
    <row r="44" spans="1:21" ht="5.25" customHeight="1" thickBot="1" x14ac:dyDescent="0.3">
      <c r="A44" s="222"/>
      <c r="B44" s="171"/>
      <c r="C44" s="10"/>
      <c r="D44" s="10"/>
      <c r="E44" s="10"/>
      <c r="F44" s="10"/>
      <c r="G44" s="10"/>
      <c r="H44" s="171"/>
      <c r="I44" s="171"/>
      <c r="J44" s="171"/>
      <c r="K44" s="171"/>
      <c r="L44" s="171"/>
      <c r="M44" s="222"/>
      <c r="N44" s="222"/>
    </row>
    <row r="45" spans="1:21" ht="14.4" thickBot="1" x14ac:dyDescent="0.3">
      <c r="A45" s="222"/>
      <c r="B45" s="398" t="s">
        <v>23</v>
      </c>
      <c r="C45" s="398" t="s">
        <v>49</v>
      </c>
      <c r="D45" s="398" t="s">
        <v>46</v>
      </c>
      <c r="E45" s="589" t="s">
        <v>41</v>
      </c>
      <c r="F45" s="591"/>
      <c r="G45" s="591"/>
      <c r="H45" s="591"/>
      <c r="I45" s="591"/>
      <c r="J45" s="572"/>
      <c r="K45" s="259" t="s">
        <v>25</v>
      </c>
      <c r="L45" s="260" t="s">
        <v>42</v>
      </c>
      <c r="M45" s="386" t="s">
        <v>26</v>
      </c>
      <c r="N45" s="222"/>
      <c r="T45" s="223">
        <v>0.78749999999999998</v>
      </c>
      <c r="U45" s="223">
        <v>11.5</v>
      </c>
    </row>
    <row r="46" spans="1:21" ht="13.8" x14ac:dyDescent="0.25">
      <c r="A46" s="222"/>
      <c r="B46" s="423"/>
      <c r="C46" s="426"/>
      <c r="D46" s="424"/>
      <c r="E46" s="592" t="s">
        <v>36</v>
      </c>
      <c r="F46" s="593"/>
      <c r="G46" s="593"/>
      <c r="H46" s="593"/>
      <c r="I46" s="593"/>
      <c r="J46" s="574"/>
      <c r="K46" s="156">
        <v>0</v>
      </c>
      <c r="L46" s="157">
        <v>0</v>
      </c>
      <c r="M46" s="387">
        <f t="shared" ref="M46:M58" si="0">K46*L46</f>
        <v>0</v>
      </c>
      <c r="N46" s="222"/>
      <c r="T46" s="223">
        <v>0.8</v>
      </c>
      <c r="U46" s="223">
        <v>12</v>
      </c>
    </row>
    <row r="47" spans="1:21" ht="13.8" x14ac:dyDescent="0.25">
      <c r="A47" s="222"/>
      <c r="B47" s="403"/>
      <c r="C47" s="404"/>
      <c r="D47" s="424"/>
      <c r="E47" s="585" t="s">
        <v>36</v>
      </c>
      <c r="F47" s="586"/>
      <c r="G47" s="586"/>
      <c r="H47" s="586"/>
      <c r="I47" s="586"/>
      <c r="J47" s="587"/>
      <c r="K47" s="158">
        <v>0</v>
      </c>
      <c r="L47" s="159">
        <v>0</v>
      </c>
      <c r="M47" s="388">
        <f t="shared" si="0"/>
        <v>0</v>
      </c>
      <c r="N47" s="222"/>
      <c r="T47" s="223">
        <v>0.8125</v>
      </c>
      <c r="U47" s="223">
        <v>12.5</v>
      </c>
    </row>
    <row r="48" spans="1:21" ht="13.8" x14ac:dyDescent="0.25">
      <c r="A48" s="222"/>
      <c r="B48" s="403"/>
      <c r="C48" s="405"/>
      <c r="D48" s="424"/>
      <c r="E48" s="594"/>
      <c r="F48" s="586"/>
      <c r="G48" s="586"/>
      <c r="H48" s="586"/>
      <c r="I48" s="586"/>
      <c r="J48" s="587"/>
      <c r="K48" s="158">
        <v>0</v>
      </c>
      <c r="L48" s="159">
        <v>0</v>
      </c>
      <c r="M48" s="388">
        <f t="shared" si="0"/>
        <v>0</v>
      </c>
      <c r="N48" s="222"/>
      <c r="T48" s="223">
        <v>0.82499999999999996</v>
      </c>
      <c r="U48" s="223">
        <v>13</v>
      </c>
    </row>
    <row r="49" spans="1:24" ht="13.8" x14ac:dyDescent="0.25">
      <c r="A49" s="222"/>
      <c r="B49" s="403"/>
      <c r="C49" s="404"/>
      <c r="D49" s="422"/>
      <c r="E49" s="585"/>
      <c r="F49" s="586"/>
      <c r="G49" s="586"/>
      <c r="H49" s="586"/>
      <c r="I49" s="586"/>
      <c r="J49" s="587"/>
      <c r="K49" s="158">
        <v>0</v>
      </c>
      <c r="L49" s="159">
        <v>0</v>
      </c>
      <c r="M49" s="388">
        <f t="shared" si="0"/>
        <v>0</v>
      </c>
      <c r="N49" s="222"/>
      <c r="T49" s="223">
        <v>0.83750000000000002</v>
      </c>
      <c r="U49" s="223">
        <v>13.5</v>
      </c>
    </row>
    <row r="50" spans="1:24" ht="13.8" x14ac:dyDescent="0.25">
      <c r="A50" s="222"/>
      <c r="B50" s="403"/>
      <c r="C50" s="404"/>
      <c r="D50" s="407"/>
      <c r="E50" s="585"/>
      <c r="F50" s="586"/>
      <c r="G50" s="586"/>
      <c r="H50" s="586"/>
      <c r="I50" s="586"/>
      <c r="J50" s="587"/>
      <c r="K50" s="158">
        <v>0</v>
      </c>
      <c r="L50" s="159">
        <v>0</v>
      </c>
      <c r="M50" s="388">
        <f t="shared" si="0"/>
        <v>0</v>
      </c>
      <c r="N50" s="222"/>
      <c r="T50" s="223">
        <v>0.85</v>
      </c>
      <c r="U50" s="223">
        <v>14</v>
      </c>
      <c r="X50" s="210"/>
    </row>
    <row r="51" spans="1:24" ht="13.8" x14ac:dyDescent="0.25">
      <c r="A51" s="222"/>
      <c r="B51" s="403"/>
      <c r="C51" s="404"/>
      <c r="D51" s="425" t="s">
        <v>88</v>
      </c>
      <c r="E51" s="585"/>
      <c r="F51" s="586"/>
      <c r="G51" s="586"/>
      <c r="H51" s="586"/>
      <c r="I51" s="586"/>
      <c r="J51" s="587"/>
      <c r="K51" s="158">
        <v>0</v>
      </c>
      <c r="L51" s="160">
        <v>0</v>
      </c>
      <c r="M51" s="388">
        <f t="shared" si="0"/>
        <v>0</v>
      </c>
      <c r="N51" s="222"/>
      <c r="T51" s="223">
        <v>0.86250000000000004</v>
      </c>
      <c r="U51" s="223">
        <v>14.5</v>
      </c>
      <c r="X51" s="210"/>
    </row>
    <row r="52" spans="1:24" ht="14.4" thickBot="1" x14ac:dyDescent="0.3">
      <c r="A52" s="222"/>
      <c r="B52" s="403"/>
      <c r="C52" s="404"/>
      <c r="D52" s="421" t="s">
        <v>82</v>
      </c>
      <c r="E52" s="585"/>
      <c r="F52" s="586"/>
      <c r="G52" s="586"/>
      <c r="H52" s="586"/>
      <c r="I52" s="586"/>
      <c r="J52" s="587"/>
      <c r="K52" s="158">
        <v>0</v>
      </c>
      <c r="L52" s="159">
        <v>0</v>
      </c>
      <c r="M52" s="388">
        <f t="shared" si="0"/>
        <v>0</v>
      </c>
      <c r="N52" s="222"/>
      <c r="P52" s="377"/>
      <c r="T52" s="223">
        <v>0.875</v>
      </c>
      <c r="U52" s="223">
        <v>15</v>
      </c>
      <c r="X52" s="261"/>
    </row>
    <row r="53" spans="1:24" ht="13.8" x14ac:dyDescent="0.25">
      <c r="A53" s="222"/>
      <c r="B53" s="403"/>
      <c r="C53" s="409"/>
      <c r="D53" s="428"/>
      <c r="E53" s="539"/>
      <c r="F53" s="586"/>
      <c r="G53" s="586"/>
      <c r="H53" s="586"/>
      <c r="I53" s="586"/>
      <c r="J53" s="587"/>
      <c r="K53" s="158">
        <v>0</v>
      </c>
      <c r="L53" s="159">
        <v>0</v>
      </c>
      <c r="M53" s="388">
        <f t="shared" si="0"/>
        <v>0</v>
      </c>
      <c r="N53" s="222"/>
      <c r="T53" s="223">
        <v>0.88749999999999996</v>
      </c>
      <c r="U53" s="223">
        <v>15.5</v>
      </c>
      <c r="X53" s="210"/>
    </row>
    <row r="54" spans="1:24" ht="13.8" x14ac:dyDescent="0.25">
      <c r="A54" s="222"/>
      <c r="B54" s="403"/>
      <c r="C54" s="409"/>
      <c r="D54" s="406"/>
      <c r="E54" s="539"/>
      <c r="F54" s="586"/>
      <c r="G54" s="586"/>
      <c r="H54" s="586"/>
      <c r="I54" s="586"/>
      <c r="J54" s="587"/>
      <c r="K54" s="158">
        <v>0</v>
      </c>
      <c r="L54" s="159">
        <v>0</v>
      </c>
      <c r="M54" s="388">
        <f t="shared" si="0"/>
        <v>0</v>
      </c>
      <c r="N54" s="222"/>
      <c r="T54" s="223">
        <v>0.89999999999999902</v>
      </c>
      <c r="U54" s="223">
        <v>16</v>
      </c>
      <c r="X54" s="210"/>
    </row>
    <row r="55" spans="1:24" ht="13.8" x14ac:dyDescent="0.25">
      <c r="A55" s="222"/>
      <c r="B55" s="403"/>
      <c r="C55" s="409"/>
      <c r="D55" s="429"/>
      <c r="E55" s="539"/>
      <c r="F55" s="586"/>
      <c r="G55" s="586"/>
      <c r="H55" s="586"/>
      <c r="I55" s="586"/>
      <c r="J55" s="587"/>
      <c r="K55" s="158">
        <v>0</v>
      </c>
      <c r="L55" s="159">
        <v>0</v>
      </c>
      <c r="M55" s="388">
        <f t="shared" si="0"/>
        <v>0</v>
      </c>
      <c r="N55" s="222"/>
      <c r="T55" s="223">
        <v>0.91249999999999898</v>
      </c>
      <c r="U55" s="223">
        <v>16.5</v>
      </c>
      <c r="X55" s="210"/>
    </row>
    <row r="56" spans="1:24" ht="14.25" customHeight="1" x14ac:dyDescent="0.25">
      <c r="A56" s="222"/>
      <c r="B56" s="403"/>
      <c r="C56" s="409"/>
      <c r="D56" s="406"/>
      <c r="E56" s="539"/>
      <c r="F56" s="586"/>
      <c r="G56" s="586"/>
      <c r="H56" s="586"/>
      <c r="I56" s="586"/>
      <c r="J56" s="587"/>
      <c r="K56" s="158">
        <v>0</v>
      </c>
      <c r="L56" s="159">
        <v>0</v>
      </c>
      <c r="M56" s="388">
        <f t="shared" si="0"/>
        <v>0</v>
      </c>
      <c r="N56" s="222"/>
      <c r="T56" s="223">
        <v>0.92499999999999905</v>
      </c>
      <c r="U56" s="223">
        <v>17</v>
      </c>
      <c r="X56" s="210"/>
    </row>
    <row r="57" spans="1:24" ht="14.25" customHeight="1" x14ac:dyDescent="0.25">
      <c r="A57" s="222"/>
      <c r="B57" s="403"/>
      <c r="C57" s="409"/>
      <c r="D57" s="410"/>
      <c r="E57" s="539"/>
      <c r="F57" s="539"/>
      <c r="G57" s="539"/>
      <c r="H57" s="539"/>
      <c r="I57" s="539"/>
      <c r="J57" s="540"/>
      <c r="K57" s="158">
        <v>0</v>
      </c>
      <c r="L57" s="159">
        <v>0</v>
      </c>
      <c r="M57" s="388">
        <f t="shared" si="0"/>
        <v>0</v>
      </c>
      <c r="N57" s="222"/>
      <c r="X57" s="210"/>
    </row>
    <row r="58" spans="1:24" ht="18" customHeight="1" thickBot="1" x14ac:dyDescent="0.3">
      <c r="A58" s="222"/>
      <c r="B58" s="411"/>
      <c r="C58" s="427"/>
      <c r="D58" s="412"/>
      <c r="E58" s="558"/>
      <c r="F58" s="559"/>
      <c r="G58" s="559"/>
      <c r="H58" s="559"/>
      <c r="I58" s="559"/>
      <c r="J58" s="563"/>
      <c r="K58" s="161">
        <v>0</v>
      </c>
      <c r="L58" s="162">
        <v>0</v>
      </c>
      <c r="M58" s="388">
        <f t="shared" si="0"/>
        <v>0</v>
      </c>
      <c r="N58" s="222"/>
      <c r="T58" s="223">
        <v>0.937499999999999</v>
      </c>
      <c r="U58" s="223">
        <v>17.5</v>
      </c>
      <c r="X58" s="210"/>
    </row>
    <row r="59" spans="1:24" ht="14.4" thickBot="1" x14ac:dyDescent="0.3">
      <c r="A59" s="222"/>
      <c r="B59" s="602" t="s">
        <v>35</v>
      </c>
      <c r="C59" s="652"/>
      <c r="D59" s="652"/>
      <c r="E59" s="603"/>
      <c r="F59" s="603"/>
      <c r="G59" s="603"/>
      <c r="H59" s="603"/>
      <c r="I59" s="603"/>
      <c r="J59" s="572"/>
      <c r="K59" s="592" t="s">
        <v>11</v>
      </c>
      <c r="L59" s="604"/>
      <c r="M59" s="382">
        <f>SUM(M46:M58)</f>
        <v>0</v>
      </c>
      <c r="N59" s="222"/>
      <c r="T59" s="223">
        <v>0.94999999999999896</v>
      </c>
      <c r="U59" s="223">
        <v>18</v>
      </c>
      <c r="X59" s="210"/>
    </row>
    <row r="60" spans="1:24" ht="13.8" x14ac:dyDescent="0.25">
      <c r="A60" s="222"/>
      <c r="B60" s="163"/>
      <c r="C60" s="205"/>
      <c r="D60" s="205"/>
      <c r="E60" s="205"/>
      <c r="F60" s="205"/>
      <c r="G60" s="205"/>
      <c r="H60" s="205"/>
      <c r="I60" s="205"/>
      <c r="J60" s="229"/>
      <c r="K60" s="605" t="str">
        <f>IF(M60&lt;1,"S P A  IS REQUIRED","REDUCTION FACTOR.  *")</f>
        <v>REDUCTION FACTOR.  *</v>
      </c>
      <c r="L60" s="606"/>
      <c r="M60" s="444">
        <v>1</v>
      </c>
      <c r="N60" s="262"/>
      <c r="T60" s="223">
        <v>0.96249999999999902</v>
      </c>
      <c r="U60" s="223">
        <v>18.5</v>
      </c>
    </row>
    <row r="61" spans="1:24" ht="13.8" x14ac:dyDescent="0.25">
      <c r="A61" s="222"/>
      <c r="B61" s="235"/>
      <c r="J61" s="234"/>
      <c r="K61" s="585" t="s">
        <v>85</v>
      </c>
      <c r="L61" s="539"/>
      <c r="M61" s="383">
        <f>M59*M60</f>
        <v>0</v>
      </c>
      <c r="N61" s="222"/>
      <c r="O61" s="384"/>
      <c r="T61" s="223">
        <v>0.97499999999999898</v>
      </c>
      <c r="U61" s="223">
        <v>19</v>
      </c>
    </row>
    <row r="62" spans="1:24" ht="13.8" x14ac:dyDescent="0.25">
      <c r="A62" s="222"/>
      <c r="B62" s="235"/>
      <c r="J62" s="234"/>
      <c r="K62" s="415" t="s">
        <v>86</v>
      </c>
      <c r="L62" s="416"/>
      <c r="M62" s="443">
        <v>1</v>
      </c>
      <c r="N62" s="222"/>
      <c r="O62" s="384"/>
    </row>
    <row r="63" spans="1:24" ht="13.8" x14ac:dyDescent="0.25">
      <c r="A63" s="222"/>
      <c r="B63" s="235"/>
      <c r="J63" s="234"/>
      <c r="K63" s="585" t="s">
        <v>12</v>
      </c>
      <c r="L63" s="539"/>
      <c r="M63" s="418">
        <f>(M61*M62)</f>
        <v>0</v>
      </c>
      <c r="N63" s="222"/>
      <c r="O63" s="384"/>
      <c r="T63" s="223">
        <v>0.98749999999999905</v>
      </c>
      <c r="U63" s="223">
        <v>19.5</v>
      </c>
    </row>
    <row r="64" spans="1:24" ht="13.95" hidden="1" customHeight="1" x14ac:dyDescent="0.25">
      <c r="A64" s="222"/>
      <c r="B64" s="235"/>
      <c r="J64" s="234"/>
      <c r="K64" s="585"/>
      <c r="L64" s="539"/>
      <c r="M64" s="164"/>
      <c r="N64" s="222"/>
      <c r="O64" s="384"/>
      <c r="T64" s="223">
        <v>0.999999999999999</v>
      </c>
      <c r="U64" s="223">
        <v>20</v>
      </c>
    </row>
    <row r="65" spans="1:22" ht="13.8" x14ac:dyDescent="0.25">
      <c r="A65" s="222"/>
      <c r="B65" s="235"/>
      <c r="J65" s="234"/>
      <c r="K65" s="585" t="s">
        <v>27</v>
      </c>
      <c r="L65" s="539"/>
      <c r="M65" s="164">
        <v>0</v>
      </c>
      <c r="N65" s="222"/>
      <c r="O65" s="384"/>
    </row>
    <row r="66" spans="1:22" ht="14.4" thickBot="1" x14ac:dyDescent="0.3">
      <c r="A66" s="222"/>
      <c r="B66" s="231"/>
      <c r="C66" s="208"/>
      <c r="D66" s="208"/>
      <c r="E66" s="208"/>
      <c r="F66" s="208"/>
      <c r="G66" s="208"/>
      <c r="H66" s="208"/>
      <c r="I66" s="208"/>
      <c r="J66" s="209"/>
      <c r="K66" s="585" t="s">
        <v>31</v>
      </c>
      <c r="L66" s="539"/>
      <c r="M66" s="164">
        <v>0</v>
      </c>
      <c r="N66" s="222">
        <v>0</v>
      </c>
      <c r="O66" s="384"/>
    </row>
    <row r="67" spans="1:22" ht="14.4" thickBot="1" x14ac:dyDescent="0.3">
      <c r="A67" s="222"/>
      <c r="B67" s="165" t="s">
        <v>63</v>
      </c>
      <c r="C67" s="552"/>
      <c r="D67" s="553"/>
      <c r="E67" s="553"/>
      <c r="F67" s="553"/>
      <c r="G67" s="553"/>
      <c r="H67" s="553"/>
      <c r="I67" s="553"/>
      <c r="J67" s="557"/>
      <c r="K67" s="585" t="s">
        <v>28</v>
      </c>
      <c r="L67" s="539"/>
      <c r="M67" s="164">
        <v>0</v>
      </c>
      <c r="N67" s="222"/>
      <c r="O67" s="384"/>
    </row>
    <row r="68" spans="1:22" ht="14.4" thickBot="1" x14ac:dyDescent="0.3">
      <c r="A68" s="222"/>
      <c r="B68" s="206"/>
      <c r="C68" s="559"/>
      <c r="D68" s="559"/>
      <c r="E68" s="559"/>
      <c r="F68" s="559"/>
      <c r="G68" s="559"/>
      <c r="H68" s="559"/>
      <c r="I68" s="559"/>
      <c r="J68" s="563"/>
      <c r="K68" s="597" t="s">
        <v>29</v>
      </c>
      <c r="L68" s="558"/>
      <c r="M68" s="379">
        <f>SUM(M63:M67)</f>
        <v>0</v>
      </c>
      <c r="N68" s="222"/>
    </row>
    <row r="69" spans="1:22" ht="14.4" thickBot="1" x14ac:dyDescent="0.3">
      <c r="A69" s="222"/>
      <c r="B69" s="165" t="s">
        <v>33</v>
      </c>
      <c r="C69" s="205"/>
      <c r="D69" s="205"/>
      <c r="E69" s="205"/>
      <c r="F69" s="205"/>
      <c r="G69" s="205"/>
      <c r="H69" s="212"/>
      <c r="I69" s="598"/>
      <c r="J69" s="599"/>
      <c r="K69" s="614" t="s">
        <v>13</v>
      </c>
      <c r="L69" s="615"/>
      <c r="M69" s="616"/>
      <c r="N69" s="222"/>
    </row>
    <row r="70" spans="1:22" ht="14.4" thickBot="1" x14ac:dyDescent="0.3">
      <c r="A70" s="222"/>
      <c r="B70" s="206"/>
      <c r="C70" s="29"/>
      <c r="D70" s="29"/>
      <c r="E70" s="29"/>
      <c r="F70" s="29"/>
      <c r="G70" s="29"/>
      <c r="H70" s="207"/>
      <c r="I70" s="600"/>
      <c r="J70" s="601"/>
      <c r="K70" s="617"/>
      <c r="L70" s="618"/>
      <c r="M70" s="619"/>
      <c r="N70" s="222"/>
    </row>
    <row r="71" spans="1:22" ht="14.4" thickBot="1" x14ac:dyDescent="0.3">
      <c r="A71" s="222"/>
      <c r="B71" s="625" t="s">
        <v>99</v>
      </c>
      <c r="C71" s="626"/>
      <c r="D71" s="602" t="s">
        <v>34</v>
      </c>
      <c r="E71" s="626"/>
      <c r="F71" s="602" t="s">
        <v>30</v>
      </c>
      <c r="G71" s="626"/>
      <c r="H71" s="484" t="s">
        <v>14</v>
      </c>
      <c r="I71" s="620" t="s">
        <v>107</v>
      </c>
      <c r="J71" s="621"/>
      <c r="K71" s="621"/>
      <c r="L71" s="621"/>
      <c r="M71" s="622"/>
      <c r="N71" s="222"/>
    </row>
    <row r="72" spans="1:22" ht="13.8" x14ac:dyDescent="0.25">
      <c r="A72" s="222"/>
      <c r="B72" s="592" t="s">
        <v>15</v>
      </c>
      <c r="C72" s="627"/>
      <c r="D72" s="592" t="s">
        <v>36</v>
      </c>
      <c r="E72" s="627"/>
      <c r="F72" s="592" t="s">
        <v>36</v>
      </c>
      <c r="G72" s="627"/>
      <c r="H72" s="166"/>
      <c r="I72" s="263"/>
      <c r="J72" s="228"/>
      <c r="K72" s="228"/>
      <c r="L72" s="228"/>
      <c r="M72" s="229"/>
      <c r="N72" s="222"/>
    </row>
    <row r="73" spans="1:22" ht="13.8" x14ac:dyDescent="0.25">
      <c r="A73" s="222"/>
      <c r="B73" s="585" t="s">
        <v>108</v>
      </c>
      <c r="C73" s="540"/>
      <c r="D73" s="623" t="s">
        <v>36</v>
      </c>
      <c r="E73" s="548"/>
      <c r="F73" s="585" t="s">
        <v>36</v>
      </c>
      <c r="G73" s="540"/>
      <c r="H73" s="167"/>
      <c r="I73" s="485" t="s">
        <v>38</v>
      </c>
      <c r="J73" s="486">
        <f>M62</f>
        <v>1</v>
      </c>
      <c r="K73" s="487" t="s">
        <v>39</v>
      </c>
      <c r="L73" s="488">
        <f>IF(M62=0.675,0,IF(M62&gt;1,"error",IF(M62&lt;0.75,"error",VLOOKUP(M62,comm,2))))</f>
        <v>20</v>
      </c>
      <c r="M73" s="489" t="s">
        <v>40</v>
      </c>
      <c r="N73" s="222"/>
    </row>
    <row r="74" spans="1:22" ht="14.4" thickBot="1" x14ac:dyDescent="0.3">
      <c r="A74" s="222"/>
      <c r="B74" s="597" t="s">
        <v>109</v>
      </c>
      <c r="C74" s="624"/>
      <c r="D74" s="597" t="s">
        <v>36</v>
      </c>
      <c r="E74" s="624"/>
      <c r="F74" s="597" t="s">
        <v>36</v>
      </c>
      <c r="G74" s="624"/>
      <c r="H74" s="168"/>
      <c r="I74" s="231"/>
      <c r="J74" s="208"/>
      <c r="K74" s="208"/>
      <c r="L74" s="208"/>
      <c r="M74" s="209"/>
      <c r="N74" s="222"/>
    </row>
    <row r="75" spans="1:22" ht="14.4" thickBot="1" x14ac:dyDescent="0.3">
      <c r="A75" s="222"/>
      <c r="B75" s="632" t="s">
        <v>103</v>
      </c>
      <c r="C75" s="632"/>
      <c r="D75" s="497" t="s">
        <v>105</v>
      </c>
      <c r="E75" s="629" t="s">
        <v>106</v>
      </c>
      <c r="F75" s="630"/>
      <c r="G75" s="631"/>
      <c r="H75" s="497" t="s">
        <v>104</v>
      </c>
      <c r="I75" s="479" t="s">
        <v>98</v>
      </c>
      <c r="J75" s="480"/>
      <c r="K75" s="480"/>
      <c r="L75" s="480"/>
      <c r="M75" s="481"/>
      <c r="N75" s="10"/>
      <c r="O75" s="478"/>
    </row>
    <row r="76" spans="1:22" ht="15" customHeight="1" x14ac:dyDescent="0.25">
      <c r="A76" s="222"/>
      <c r="B76" s="612" t="s">
        <v>100</v>
      </c>
      <c r="C76" s="613"/>
      <c r="D76" s="491">
        <v>0.4</v>
      </c>
      <c r="E76" s="633">
        <v>0.2</v>
      </c>
      <c r="F76" s="634"/>
      <c r="G76" s="635"/>
      <c r="H76" s="496"/>
      <c r="I76" s="490" t="s">
        <v>118</v>
      </c>
      <c r="J76" s="204"/>
      <c r="K76" s="204"/>
      <c r="L76" s="204"/>
      <c r="M76" s="477"/>
      <c r="N76" s="10"/>
    </row>
    <row r="77" spans="1:22" ht="14.4" thickBot="1" x14ac:dyDescent="0.3">
      <c r="A77" s="222"/>
      <c r="B77" s="637" t="s">
        <v>101</v>
      </c>
      <c r="C77" s="638"/>
      <c r="D77" s="492">
        <v>0.3</v>
      </c>
      <c r="E77" s="636">
        <v>0.5</v>
      </c>
      <c r="F77" s="636"/>
      <c r="G77" s="636"/>
      <c r="H77" s="495">
        <v>0.7</v>
      </c>
      <c r="I77" s="482" t="s">
        <v>117</v>
      </c>
      <c r="J77" s="482"/>
      <c r="K77" s="482"/>
      <c r="L77" s="482"/>
      <c r="M77" s="483"/>
      <c r="N77" s="10"/>
      <c r="O77" s="478"/>
    </row>
    <row r="78" spans="1:22" ht="15" customHeight="1" thickBot="1" x14ac:dyDescent="0.3">
      <c r="A78" s="222"/>
      <c r="B78" s="639" t="s">
        <v>102</v>
      </c>
      <c r="C78" s="640"/>
      <c r="D78" s="493">
        <v>0.3</v>
      </c>
      <c r="E78" s="628">
        <v>0.3</v>
      </c>
      <c r="F78" s="628"/>
      <c r="G78" s="628"/>
      <c r="H78" s="494">
        <v>0.3</v>
      </c>
      <c r="I78" s="610" t="s">
        <v>119</v>
      </c>
      <c r="J78" s="610"/>
      <c r="K78" s="610"/>
      <c r="L78" s="610"/>
      <c r="M78" s="611"/>
      <c r="N78" s="222"/>
    </row>
    <row r="79" spans="1:22" s="246" customFormat="1" ht="5.25" customHeight="1" x14ac:dyDescent="0.25">
      <c r="A79" s="222"/>
      <c r="B79" s="264"/>
      <c r="C79" s="264"/>
      <c r="D79" s="264"/>
      <c r="E79" s="264"/>
      <c r="F79" s="264"/>
      <c r="G79" s="264"/>
      <c r="H79" s="264"/>
      <c r="I79" s="264"/>
      <c r="J79" s="222"/>
      <c r="K79" s="264"/>
      <c r="L79" s="264"/>
      <c r="M79" s="264"/>
      <c r="N79" s="264"/>
      <c r="U79" s="223"/>
      <c r="V79" s="223"/>
    </row>
    <row r="80" spans="1:22" s="246" customFormat="1" ht="15" customHeight="1" x14ac:dyDescent="0.25">
      <c r="A80" s="223"/>
      <c r="B80" s="607" t="s">
        <v>125</v>
      </c>
      <c r="C80" s="607"/>
      <c r="D80" s="607"/>
      <c r="E80" s="607"/>
      <c r="F80" s="607"/>
      <c r="G80" s="607"/>
      <c r="H80" s="607"/>
      <c r="I80" s="607"/>
      <c r="J80" s="607"/>
      <c r="K80" s="607"/>
      <c r="L80" s="608" t="s">
        <v>127</v>
      </c>
      <c r="M80" s="608"/>
      <c r="N80" s="265"/>
      <c r="O80" s="266"/>
      <c r="P80" s="266"/>
      <c r="U80" s="223"/>
      <c r="V80" s="223"/>
    </row>
    <row r="81" spans="1:22" s="246" customFormat="1" ht="15" customHeight="1" x14ac:dyDescent="0.25">
      <c r="A81" s="223"/>
      <c r="B81" s="607"/>
      <c r="C81" s="607"/>
      <c r="D81" s="607"/>
      <c r="E81" s="607"/>
      <c r="F81" s="607"/>
      <c r="G81" s="607"/>
      <c r="H81" s="607"/>
      <c r="I81" s="607"/>
      <c r="J81" s="607"/>
      <c r="K81" s="607"/>
      <c r="L81" s="608"/>
      <c r="M81" s="608"/>
      <c r="N81" s="265"/>
      <c r="O81" s="266"/>
      <c r="P81" s="266"/>
      <c r="U81" s="223"/>
      <c r="V81" s="223"/>
    </row>
    <row r="82" spans="1:22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1:22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1:22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1:22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1:22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1:22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1:22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22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1:22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1:22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1:22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1:22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1:22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1:22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1:22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2:13" x14ac:dyDescent="0.25"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</row>
    <row r="103" spans="2:13" x14ac:dyDescent="0.25">
      <c r="B103" s="267"/>
      <c r="C103" s="267"/>
      <c r="D103" s="267"/>
      <c r="E103" s="267"/>
      <c r="F103" s="267"/>
      <c r="G103" s="267"/>
      <c r="H103" s="267"/>
      <c r="I103" s="267"/>
      <c r="J103" s="267"/>
    </row>
  </sheetData>
  <mergeCells count="83">
    <mergeCell ref="I78:M78"/>
    <mergeCell ref="B80:K81"/>
    <mergeCell ref="L80:M81"/>
    <mergeCell ref="B74:C74"/>
    <mergeCell ref="D74:E74"/>
    <mergeCell ref="F74:G74"/>
    <mergeCell ref="B78:C78"/>
    <mergeCell ref="E78:G78"/>
    <mergeCell ref="B77:C77"/>
    <mergeCell ref="E77:G77"/>
    <mergeCell ref="B76:C76"/>
    <mergeCell ref="E76:G76"/>
    <mergeCell ref="B75:C75"/>
    <mergeCell ref="E75:G75"/>
    <mergeCell ref="D72:E72"/>
    <mergeCell ref="F72:G72"/>
    <mergeCell ref="B73:C73"/>
    <mergeCell ref="D73:E73"/>
    <mergeCell ref="F73:G73"/>
    <mergeCell ref="B72:C72"/>
    <mergeCell ref="Q25:R25"/>
    <mergeCell ref="H26:J26"/>
    <mergeCell ref="L26:M26"/>
    <mergeCell ref="E46:J46"/>
    <mergeCell ref="H28:K28"/>
    <mergeCell ref="C36:E36"/>
    <mergeCell ref="H36:K36"/>
    <mergeCell ref="C37:E37"/>
    <mergeCell ref="H37:K37"/>
    <mergeCell ref="E45:J45"/>
    <mergeCell ref="L27:M27"/>
    <mergeCell ref="B31:C31"/>
    <mergeCell ref="K31:M31"/>
    <mergeCell ref="B32:C32"/>
    <mergeCell ref="K32:M32"/>
    <mergeCell ref="K33:M33"/>
    <mergeCell ref="B2:D2"/>
    <mergeCell ref="K2:M2"/>
    <mergeCell ref="C3:D3"/>
    <mergeCell ref="C4:D4"/>
    <mergeCell ref="C5:D5"/>
    <mergeCell ref="F4:J4"/>
    <mergeCell ref="F3:J3"/>
    <mergeCell ref="F5:J5"/>
    <mergeCell ref="I12:M12"/>
    <mergeCell ref="I17:J17"/>
    <mergeCell ref="C6:D6"/>
    <mergeCell ref="E9:G9"/>
    <mergeCell ref="I9:J9"/>
    <mergeCell ref="L9:M9"/>
    <mergeCell ref="E10:G10"/>
    <mergeCell ref="I10:J10"/>
    <mergeCell ref="L10:M10"/>
    <mergeCell ref="F6:J6"/>
    <mergeCell ref="E58:J58"/>
    <mergeCell ref="E50:J50"/>
    <mergeCell ref="E51:J51"/>
    <mergeCell ref="E52:J52"/>
    <mergeCell ref="E53:J53"/>
    <mergeCell ref="E54:J54"/>
    <mergeCell ref="B71:C71"/>
    <mergeCell ref="D71:E71"/>
    <mergeCell ref="B59:J59"/>
    <mergeCell ref="C67:J68"/>
    <mergeCell ref="I69:J70"/>
    <mergeCell ref="F71:G71"/>
    <mergeCell ref="I71:M71"/>
    <mergeCell ref="E47:J47"/>
    <mergeCell ref="E48:J48"/>
    <mergeCell ref="E49:J49"/>
    <mergeCell ref="K69:M70"/>
    <mergeCell ref="K59:L59"/>
    <mergeCell ref="K60:L60"/>
    <mergeCell ref="K61:L61"/>
    <mergeCell ref="K63:L63"/>
    <mergeCell ref="K64:L64"/>
    <mergeCell ref="K65:L65"/>
    <mergeCell ref="K66:L66"/>
    <mergeCell ref="K67:L67"/>
    <mergeCell ref="K68:L68"/>
    <mergeCell ref="E55:J55"/>
    <mergeCell ref="E56:J56"/>
    <mergeCell ref="E57:J57"/>
  </mergeCells>
  <conditionalFormatting sqref="K60:L60">
    <cfRule type="containsText" dxfId="2" priority="1" operator="containsText" text="REQ">
      <formula>NOT(ISERROR(SEARCH("REQ",K60)))</formula>
    </cfRule>
  </conditionalFormatting>
  <printOptions horizontalCentered="1" verticalCentered="1"/>
  <pageMargins left="0" right="0" top="0.25" bottom="0.25" header="0.25" footer="0.25"/>
  <pageSetup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38100</xdr:rowOff>
                  </from>
                  <to>
                    <xdr:col>3</xdr:col>
                    <xdr:colOff>312420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68</xdr:row>
                    <xdr:rowOff>45720</xdr:rowOff>
                  </from>
                  <to>
                    <xdr:col>5</xdr:col>
                    <xdr:colOff>518160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48</xdr:row>
                    <xdr:rowOff>83820</xdr:rowOff>
                  </from>
                  <to>
                    <xdr:col>1</xdr:col>
                    <xdr:colOff>670560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45</xdr:row>
                    <xdr:rowOff>0</xdr:rowOff>
                  </from>
                  <to>
                    <xdr:col>1</xdr:col>
                    <xdr:colOff>685800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46</xdr:row>
                    <xdr:rowOff>45720</xdr:rowOff>
                  </from>
                  <to>
                    <xdr:col>1</xdr:col>
                    <xdr:colOff>708660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49</xdr:row>
                    <xdr:rowOff>106680</xdr:rowOff>
                  </from>
                  <to>
                    <xdr:col>1</xdr:col>
                    <xdr:colOff>716280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0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45</xdr:row>
                    <xdr:rowOff>22860</xdr:rowOff>
                  </from>
                  <to>
                    <xdr:col>2</xdr:col>
                    <xdr:colOff>723900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1" name="Check Box 19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12</xdr:col>
                    <xdr:colOff>45720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2" name="Check Box 20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9</xdr:col>
                    <xdr:colOff>137160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3" name="Check Box 21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9</xdr:col>
                    <xdr:colOff>137160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4" name="Check Box 22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76200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5" name="Check Box 23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0</xdr:rowOff>
                  </from>
                  <to>
                    <xdr:col>10</xdr:col>
                    <xdr:colOff>60960</xdr:colOff>
                    <xdr:row>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6" name="Check Box 24">
              <controlPr defaultSize="0" autoFill="0" autoLine="0" autoPict="0">
                <anchor moveWithCells="1">
                  <from>
                    <xdr:col>2</xdr:col>
                    <xdr:colOff>220980</xdr:colOff>
                    <xdr:row>36</xdr:row>
                    <xdr:rowOff>22860</xdr:rowOff>
                  </from>
                  <to>
                    <xdr:col>3</xdr:col>
                    <xdr:colOff>563880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7" name="Check Box 25">
              <controlPr defaultSize="0" autoFill="0" autoLine="0" autoPict="0">
                <anchor moveWithCells="1">
                  <from>
                    <xdr:col>3</xdr:col>
                    <xdr:colOff>441960</xdr:colOff>
                    <xdr:row>36</xdr:row>
                    <xdr:rowOff>30480</xdr:rowOff>
                  </from>
                  <to>
                    <xdr:col>4</xdr:col>
                    <xdr:colOff>441960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8" name="Check Box 26">
              <controlPr defaultSize="0" autoFill="0" autoLine="0" autoPict="0">
                <anchor moveWithCells="1">
                  <from>
                    <xdr:col>2</xdr:col>
                    <xdr:colOff>121920</xdr:colOff>
                    <xdr:row>41</xdr:row>
                    <xdr:rowOff>7620</xdr:rowOff>
                  </from>
                  <to>
                    <xdr:col>3</xdr:col>
                    <xdr:colOff>304800</xdr:colOff>
                    <xdr:row>42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9" name="Check Box 27">
              <controlPr defaultSize="0" autoFill="0" autoLine="0" autoPict="0">
                <anchor moveWithCells="1">
                  <from>
                    <xdr:col>4</xdr:col>
                    <xdr:colOff>487680</xdr:colOff>
                    <xdr:row>41</xdr:row>
                    <xdr:rowOff>38100</xdr:rowOff>
                  </from>
                  <to>
                    <xdr:col>5</xdr:col>
                    <xdr:colOff>274320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0" name="Check Box 33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0</xdr:rowOff>
                  </from>
                  <to>
                    <xdr:col>3</xdr:col>
                    <xdr:colOff>784860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1" name="Check Box 34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2" name="Check Box 35">
              <controlPr defaultSize="0" autoFill="0" autoLine="0" autoPict="0">
                <anchor moveWithCells="1">
                  <from>
                    <xdr:col>3</xdr:col>
                    <xdr:colOff>1051560</xdr:colOff>
                    <xdr:row>38</xdr:row>
                    <xdr:rowOff>160020</xdr:rowOff>
                  </from>
                  <to>
                    <xdr:col>5</xdr:col>
                    <xdr:colOff>160020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23" name="Check Box 36">
              <controlPr defaultSize="0" autoFill="0" autoLine="0" autoPict="0">
                <anchor moveWithCells="1">
                  <from>
                    <xdr:col>3</xdr:col>
                    <xdr:colOff>1051560</xdr:colOff>
                    <xdr:row>38</xdr:row>
                    <xdr:rowOff>0</xdr:rowOff>
                  </from>
                  <to>
                    <xdr:col>5</xdr:col>
                    <xdr:colOff>388620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24" name="Check Box 37">
              <controlPr defaultSize="0" autoFill="0" autoLine="0" autoPict="0">
                <anchor moveWithCells="1">
                  <from>
                    <xdr:col>3</xdr:col>
                    <xdr:colOff>419100</xdr:colOff>
                    <xdr:row>41</xdr:row>
                    <xdr:rowOff>60960</xdr:rowOff>
                  </from>
                  <to>
                    <xdr:col>4</xdr:col>
                    <xdr:colOff>274320</xdr:colOff>
                    <xdr:row>42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5" name="Check Box 41">
              <controlPr defaultSize="0" autoFill="0" autoLine="0" autoPict="0">
                <anchor moveWithCells="1">
                  <from>
                    <xdr:col>1</xdr:col>
                    <xdr:colOff>76200</xdr:colOff>
                    <xdr:row>47</xdr:row>
                    <xdr:rowOff>76200</xdr:rowOff>
                  </from>
                  <to>
                    <xdr:col>1</xdr:col>
                    <xdr:colOff>670560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26" name="Check Box 43">
              <controlPr defaultSize="0" autoFill="0" autoLine="0" autoPict="0">
                <anchor moveWithCells="1">
                  <from>
                    <xdr:col>3</xdr:col>
                    <xdr:colOff>45720</xdr:colOff>
                    <xdr:row>51</xdr:row>
                    <xdr:rowOff>175260</xdr:rowOff>
                  </from>
                  <to>
                    <xdr:col>3</xdr:col>
                    <xdr:colOff>944880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27" name="Check Box 46">
              <controlPr defaultSize="0" autoFill="0" autoLine="0" autoPict="0">
                <anchor moveWithCells="1">
                  <from>
                    <xdr:col>3</xdr:col>
                    <xdr:colOff>45720</xdr:colOff>
                    <xdr:row>45</xdr:row>
                    <xdr:rowOff>22860</xdr:rowOff>
                  </from>
                  <to>
                    <xdr:col>3</xdr:col>
                    <xdr:colOff>944880</xdr:colOff>
                    <xdr:row>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28" name="Check Box 47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22860</xdr:rowOff>
                  </from>
                  <to>
                    <xdr:col>3</xdr:col>
                    <xdr:colOff>937260</xdr:colOff>
                    <xdr:row>48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X103"/>
  <sheetViews>
    <sheetView showGridLines="0" zoomScale="80" zoomScaleNormal="80" workbookViewId="0">
      <selection activeCell="L80" sqref="L80:M81"/>
    </sheetView>
  </sheetViews>
  <sheetFormatPr defaultColWidth="9.109375" defaultRowHeight="13.2" x14ac:dyDescent="0.25"/>
  <cols>
    <col min="1" max="1" width="0.88671875" style="223" customWidth="1"/>
    <col min="2" max="2" width="14.6640625" style="223" customWidth="1"/>
    <col min="3" max="3" width="16.33203125" style="223" customWidth="1"/>
    <col min="4" max="4" width="23" style="223" customWidth="1"/>
    <col min="5" max="5" width="12.6640625" style="223" customWidth="1"/>
    <col min="6" max="6" width="12.44140625" style="223" customWidth="1"/>
    <col min="7" max="7" width="1.44140625" style="223" customWidth="1"/>
    <col min="8" max="8" width="14.6640625" style="223" customWidth="1"/>
    <col min="9" max="9" width="9.109375" style="223"/>
    <col min="10" max="10" width="9.109375" style="223" customWidth="1"/>
    <col min="11" max="11" width="11.5546875" style="223" customWidth="1"/>
    <col min="12" max="12" width="11.44140625" style="223" customWidth="1"/>
    <col min="13" max="13" width="12.6640625" style="223" customWidth="1"/>
    <col min="14" max="14" width="1.33203125" style="223" customWidth="1"/>
    <col min="15" max="18" width="9.109375" style="223"/>
    <col min="19" max="21" width="0" style="223" hidden="1" customWidth="1"/>
    <col min="22" max="16384" width="9.109375" style="223"/>
  </cols>
  <sheetData>
    <row r="1" spans="1:14" ht="4.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14.4" thickBot="1" x14ac:dyDescent="0.3">
      <c r="A2" s="222"/>
      <c r="B2" s="541" t="s">
        <v>59</v>
      </c>
      <c r="C2" s="542"/>
      <c r="D2" s="543"/>
      <c r="E2" s="752"/>
      <c r="F2" s="358"/>
      <c r="G2" s="358"/>
      <c r="H2" s="358"/>
      <c r="I2" s="358"/>
      <c r="J2" s="359"/>
      <c r="K2" s="544" t="s">
        <v>68</v>
      </c>
      <c r="L2" s="545"/>
      <c r="M2" s="546"/>
      <c r="N2" s="222"/>
    </row>
    <row r="3" spans="1:14" ht="22.2" x14ac:dyDescent="0.35">
      <c r="A3" s="222"/>
      <c r="B3" s="169" t="s">
        <v>52</v>
      </c>
      <c r="C3" s="547" t="s">
        <v>36</v>
      </c>
      <c r="D3" s="548"/>
      <c r="E3" s="753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4" ht="18.600000000000001" customHeight="1" x14ac:dyDescent="0.25">
      <c r="A4" s="222"/>
      <c r="B4" s="169" t="s">
        <v>0</v>
      </c>
      <c r="C4" s="539"/>
      <c r="D4" s="540"/>
      <c r="E4" s="753"/>
      <c r="F4" s="740" t="s">
        <v>93</v>
      </c>
      <c r="G4" s="741"/>
      <c r="H4" s="741"/>
      <c r="I4" s="741"/>
      <c r="J4" s="742"/>
      <c r="K4" s="270"/>
      <c r="L4" s="271"/>
      <c r="M4" s="272"/>
      <c r="N4" s="222"/>
    </row>
    <row r="5" spans="1:14" ht="19.2" customHeight="1" x14ac:dyDescent="0.25">
      <c r="A5" s="222"/>
      <c r="B5" s="169" t="s">
        <v>2</v>
      </c>
      <c r="C5" s="539" t="s">
        <v>36</v>
      </c>
      <c r="D5" s="540"/>
      <c r="E5" s="753"/>
      <c r="F5" s="743" t="s">
        <v>81</v>
      </c>
      <c r="G5" s="741"/>
      <c r="H5" s="741"/>
      <c r="I5" s="741"/>
      <c r="J5" s="742"/>
      <c r="K5" s="273"/>
      <c r="L5" s="271"/>
      <c r="M5" s="272"/>
      <c r="N5" s="222"/>
    </row>
    <row r="6" spans="1:14" ht="13.8" x14ac:dyDescent="0.25">
      <c r="A6" s="222"/>
      <c r="B6" s="169" t="s">
        <v>51</v>
      </c>
      <c r="C6" s="539" t="s">
        <v>36</v>
      </c>
      <c r="D6" s="540"/>
      <c r="E6" s="753"/>
      <c r="K6" s="274"/>
      <c r="L6" s="271"/>
      <c r="M6" s="272"/>
      <c r="N6" s="222"/>
    </row>
    <row r="7" spans="1:14" ht="5.25" customHeight="1" thickBot="1" x14ac:dyDescent="0.3">
      <c r="A7" s="222"/>
      <c r="B7" s="206"/>
      <c r="C7" s="29"/>
      <c r="D7" s="207"/>
      <c r="E7" s="754"/>
      <c r="F7" s="362"/>
      <c r="G7" s="362"/>
      <c r="H7" s="362"/>
      <c r="I7" s="362"/>
      <c r="J7" s="363"/>
      <c r="K7" s="275"/>
      <c r="L7" s="276"/>
      <c r="M7" s="277"/>
      <c r="N7" s="222"/>
    </row>
    <row r="8" spans="1:14" ht="4.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3"/>
      <c r="L8" s="302"/>
      <c r="M8" s="302"/>
      <c r="N8" s="222"/>
    </row>
    <row r="9" spans="1:14" ht="13.8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4" ht="14.4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4" ht="7.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4" ht="13.95" customHeight="1" thickBot="1" x14ac:dyDescent="0.3">
      <c r="A12" s="222"/>
      <c r="B12" s="165" t="s">
        <v>76</v>
      </c>
      <c r="C12" s="228"/>
      <c r="D12" s="228"/>
      <c r="E12" s="165" t="s">
        <v>67</v>
      </c>
      <c r="F12" s="229"/>
      <c r="G12" s="10"/>
      <c r="H12" s="230" t="s">
        <v>19</v>
      </c>
      <c r="I12" s="567"/>
      <c r="J12" s="567"/>
      <c r="K12" s="567"/>
      <c r="L12" s="567"/>
      <c r="M12" s="568"/>
      <c r="N12" s="222"/>
    </row>
    <row r="13" spans="1:14" ht="16.2" customHeight="1" thickBot="1" x14ac:dyDescent="0.3">
      <c r="A13" s="222"/>
      <c r="B13" s="231"/>
      <c r="C13" s="208"/>
      <c r="D13" s="208"/>
      <c r="E13" s="232"/>
      <c r="F13" s="209"/>
      <c r="G13" s="10"/>
      <c r="H13" s="233" t="s">
        <v>20</v>
      </c>
      <c r="I13" s="8"/>
      <c r="M13" s="234"/>
      <c r="N13" s="222"/>
    </row>
    <row r="14" spans="1:14" ht="5.4" customHeight="1" thickBot="1" x14ac:dyDescent="0.3">
      <c r="A14" s="222"/>
      <c r="B14" s="222"/>
      <c r="C14" s="222"/>
      <c r="D14" s="222"/>
      <c r="E14" s="222"/>
      <c r="F14" s="222"/>
      <c r="G14" s="10"/>
      <c r="H14" s="9"/>
      <c r="M14" s="234"/>
      <c r="N14" s="222"/>
    </row>
    <row r="15" spans="1:14" ht="14.4" thickBot="1" x14ac:dyDescent="0.3">
      <c r="A15" s="222"/>
      <c r="B15" s="165" t="s">
        <v>4</v>
      </c>
      <c r="C15" s="228"/>
      <c r="D15" s="228"/>
      <c r="E15" s="228"/>
      <c r="F15" s="229"/>
      <c r="G15" s="10"/>
      <c r="H15" s="169"/>
      <c r="M15" s="234"/>
      <c r="N15" s="222"/>
    </row>
    <row r="16" spans="1:14" ht="14.4" thickBot="1" x14ac:dyDescent="0.3">
      <c r="A16" s="222"/>
      <c r="B16" s="235"/>
      <c r="F16" s="234"/>
      <c r="G16" s="10"/>
      <c r="H16" s="169"/>
      <c r="M16" s="234"/>
      <c r="N16" s="222"/>
    </row>
    <row r="17" spans="1:21" ht="14.4" thickBot="1" x14ac:dyDescent="0.3">
      <c r="A17" s="222"/>
      <c r="B17" s="235"/>
      <c r="F17" s="234"/>
      <c r="G17" s="10"/>
      <c r="H17" s="236" t="s">
        <v>1</v>
      </c>
      <c r="I17" s="569" t="s">
        <v>36</v>
      </c>
      <c r="J17" s="570"/>
      <c r="K17" s="237"/>
      <c r="L17" s="238"/>
      <c r="M17" s="239"/>
      <c r="N17" s="222"/>
    </row>
    <row r="18" spans="1:21" ht="6.6" customHeight="1" thickBot="1" x14ac:dyDescent="0.3">
      <c r="A18" s="222"/>
      <c r="B18" s="235"/>
      <c r="F18" s="234"/>
      <c r="G18" s="10"/>
      <c r="H18" s="10"/>
      <c r="I18" s="10"/>
      <c r="J18" s="10"/>
      <c r="K18" s="10"/>
      <c r="L18" s="10"/>
      <c r="M18" s="10"/>
      <c r="N18" s="222"/>
    </row>
    <row r="19" spans="1:21" ht="14.4" thickBot="1" x14ac:dyDescent="0.3">
      <c r="A19" s="222"/>
      <c r="B19" s="235"/>
      <c r="F19" s="234"/>
      <c r="G19" s="10"/>
      <c r="H19" s="230" t="s">
        <v>21</v>
      </c>
      <c r="I19" s="217" t="s">
        <v>36</v>
      </c>
      <c r="J19" s="228"/>
      <c r="K19" s="228"/>
      <c r="L19" s="228"/>
      <c r="M19" s="229"/>
      <c r="N19" s="222"/>
    </row>
    <row r="20" spans="1:21" ht="14.4" thickBot="1" x14ac:dyDescent="0.3">
      <c r="A20" s="222"/>
      <c r="B20" s="236" t="s">
        <v>71</v>
      </c>
      <c r="C20" s="240"/>
      <c r="D20" s="241"/>
      <c r="E20" s="208"/>
      <c r="F20" s="209"/>
      <c r="G20" s="10"/>
      <c r="H20" s="233" t="s">
        <v>20</v>
      </c>
      <c r="M20" s="234"/>
      <c r="N20" s="222"/>
    </row>
    <row r="21" spans="1:21" ht="6" customHeight="1" thickBot="1" x14ac:dyDescent="0.3">
      <c r="A21" s="222"/>
      <c r="B21" s="222"/>
      <c r="C21" s="222"/>
      <c r="D21" s="222"/>
      <c r="E21" s="222"/>
      <c r="F21" s="222"/>
      <c r="G21" s="10"/>
      <c r="H21" s="9"/>
      <c r="M21" s="234"/>
      <c r="N21" s="222"/>
    </row>
    <row r="22" spans="1:21" ht="14.4" thickBot="1" x14ac:dyDescent="0.3">
      <c r="A22" s="222"/>
      <c r="B22" s="165" t="s">
        <v>72</v>
      </c>
      <c r="C22" s="228"/>
      <c r="D22" s="228"/>
      <c r="E22" s="228"/>
      <c r="F22" s="229"/>
      <c r="G22" s="10"/>
      <c r="H22" s="169"/>
      <c r="M22" s="234"/>
      <c r="N22" s="222"/>
    </row>
    <row r="23" spans="1:21" ht="14.4" thickBot="1" x14ac:dyDescent="0.3">
      <c r="A23" s="222"/>
      <c r="B23" s="235"/>
      <c r="F23" s="234"/>
      <c r="G23" s="10"/>
      <c r="H23" s="242"/>
      <c r="M23" s="234"/>
      <c r="N23" s="222"/>
    </row>
    <row r="24" spans="1:21" ht="14.4" thickBot="1" x14ac:dyDescent="0.3">
      <c r="A24" s="222"/>
      <c r="B24" s="235"/>
      <c r="F24" s="234"/>
      <c r="G24" s="150"/>
      <c r="H24" s="236" t="s">
        <v>1</v>
      </c>
      <c r="I24" s="243"/>
      <c r="J24" s="244" t="s">
        <v>36</v>
      </c>
      <c r="K24" s="151"/>
      <c r="L24" s="152"/>
      <c r="M24" s="153"/>
      <c r="N24" s="222"/>
    </row>
    <row r="25" spans="1:21" ht="6.6" customHeight="1" thickBot="1" x14ac:dyDescent="0.3">
      <c r="A25" s="222"/>
      <c r="B25" s="235"/>
      <c r="F25" s="234"/>
      <c r="G25" s="150"/>
      <c r="H25" s="222"/>
      <c r="I25" s="222"/>
      <c r="J25" s="154"/>
      <c r="K25" s="154"/>
      <c r="L25" s="154"/>
      <c r="M25" s="154"/>
      <c r="N25" s="222"/>
      <c r="Q25" s="565"/>
      <c r="R25" s="565"/>
      <c r="S25" s="245"/>
      <c r="T25" s="245"/>
    </row>
    <row r="26" spans="1:21" ht="14.4" thickBot="1" x14ac:dyDescent="0.3">
      <c r="A26" s="222"/>
      <c r="B26" s="235"/>
      <c r="F26" s="234"/>
      <c r="G26" s="150"/>
      <c r="H26" s="571" t="s">
        <v>45</v>
      </c>
      <c r="I26" s="570"/>
      <c r="J26" s="572"/>
      <c r="K26" s="155"/>
      <c r="L26" s="573"/>
      <c r="M26" s="574"/>
      <c r="N26" s="222"/>
      <c r="S26" s="245"/>
      <c r="T26" s="245"/>
    </row>
    <row r="27" spans="1:21" ht="14.4" thickBot="1" x14ac:dyDescent="0.3">
      <c r="A27" s="222"/>
      <c r="B27" s="236" t="s">
        <v>73</v>
      </c>
      <c r="C27" s="240"/>
      <c r="D27" s="241"/>
      <c r="E27" s="208"/>
      <c r="F27" s="209"/>
      <c r="G27" s="10"/>
      <c r="H27" s="9"/>
      <c r="I27" s="8"/>
      <c r="J27" s="8"/>
      <c r="K27" s="246"/>
      <c r="L27" s="575" t="s">
        <v>53</v>
      </c>
      <c r="M27" s="576"/>
      <c r="N27" s="222"/>
    </row>
    <row r="28" spans="1:21" ht="8.4" customHeight="1" thickBot="1" x14ac:dyDescent="0.3">
      <c r="A28" s="222"/>
      <c r="B28" s="222"/>
      <c r="C28" s="222"/>
      <c r="D28" s="247"/>
      <c r="E28" s="222"/>
      <c r="F28" s="222"/>
      <c r="G28" s="10"/>
      <c r="H28" s="577"/>
      <c r="I28" s="564"/>
      <c r="J28" s="564"/>
      <c r="K28" s="564"/>
      <c r="L28" s="8"/>
      <c r="M28" s="248"/>
      <c r="N28" s="222"/>
    </row>
    <row r="29" spans="1:21" ht="19.5" customHeight="1" thickBot="1" x14ac:dyDescent="0.25">
      <c r="A29" s="222"/>
      <c r="B29" s="19" t="s">
        <v>5</v>
      </c>
      <c r="C29" s="249"/>
      <c r="D29" s="250"/>
      <c r="E29" s="249"/>
      <c r="F29" s="251"/>
      <c r="G29" s="10"/>
      <c r="H29" s="180"/>
      <c r="I29" s="238"/>
      <c r="J29" s="238"/>
      <c r="K29" s="238"/>
      <c r="L29" s="238"/>
      <c r="M29" s="239"/>
      <c r="N29" s="222"/>
    </row>
    <row r="30" spans="1:21" ht="6.6" customHeight="1" thickBot="1" x14ac:dyDescent="0.25">
      <c r="A30" s="222"/>
      <c r="B30" s="252"/>
      <c r="C30" s="253"/>
      <c r="D30" s="250"/>
      <c r="E30" s="21"/>
      <c r="F30" s="219"/>
      <c r="G30" s="10"/>
      <c r="H30" s="10"/>
      <c r="I30" s="10"/>
      <c r="J30" s="10"/>
      <c r="K30" s="10"/>
      <c r="L30" s="10"/>
      <c r="M30" s="10"/>
      <c r="N30" s="222"/>
    </row>
    <row r="31" spans="1:21" ht="16.5" customHeight="1" thickBot="1" x14ac:dyDescent="0.3">
      <c r="A31" s="222"/>
      <c r="B31" s="578"/>
      <c r="C31" s="579"/>
      <c r="D31" s="22"/>
      <c r="E31" s="254"/>
      <c r="F31" s="221"/>
      <c r="G31" s="222"/>
      <c r="H31" s="165" t="s">
        <v>8</v>
      </c>
      <c r="I31" s="205"/>
      <c r="J31" s="205"/>
      <c r="K31" s="552"/>
      <c r="L31" s="552"/>
      <c r="M31" s="580"/>
      <c r="N31" s="222"/>
      <c r="T31" s="245"/>
      <c r="U31" s="245"/>
    </row>
    <row r="32" spans="1:21" ht="7.2" customHeight="1" thickBot="1" x14ac:dyDescent="0.3">
      <c r="A32" s="222"/>
      <c r="B32" s="581"/>
      <c r="C32" s="582"/>
      <c r="D32" s="10"/>
      <c r="E32" s="10"/>
      <c r="F32" s="222"/>
      <c r="G32" s="222"/>
      <c r="H32" s="169"/>
      <c r="I32" s="210"/>
      <c r="J32" s="210"/>
      <c r="K32" s="583"/>
      <c r="L32" s="583"/>
      <c r="M32" s="584"/>
      <c r="N32" s="222"/>
      <c r="T32" s="245"/>
      <c r="U32" s="245"/>
    </row>
    <row r="33" spans="1:21" ht="16.5" customHeight="1" thickBot="1" x14ac:dyDescent="0.3">
      <c r="A33" s="222"/>
      <c r="B33" s="16" t="s">
        <v>6</v>
      </c>
      <c r="C33" s="17"/>
      <c r="D33" s="18" t="s">
        <v>36</v>
      </c>
      <c r="E33" s="19" t="s">
        <v>7</v>
      </c>
      <c r="F33" s="20" t="s">
        <v>36</v>
      </c>
      <c r="G33" s="222"/>
      <c r="H33" s="169"/>
      <c r="I33" s="210"/>
      <c r="J33" s="210"/>
      <c r="K33" s="564"/>
      <c r="L33" s="565"/>
      <c r="M33" s="566"/>
      <c r="N33" s="222"/>
      <c r="T33" s="245"/>
      <c r="U33" s="245"/>
    </row>
    <row r="34" spans="1:21" ht="16.5" customHeight="1" x14ac:dyDescent="0.25">
      <c r="A34" s="222"/>
      <c r="B34" s="218"/>
      <c r="C34" s="21"/>
      <c r="D34" s="219"/>
      <c r="E34" s="21"/>
      <c r="F34" s="255"/>
      <c r="G34" s="222"/>
      <c r="H34" s="169"/>
      <c r="I34" s="210"/>
      <c r="J34" s="210"/>
      <c r="K34" s="8"/>
      <c r="L34" s="8"/>
      <c r="M34" s="211"/>
      <c r="N34" s="222"/>
      <c r="T34" s="245"/>
      <c r="U34" s="245"/>
    </row>
    <row r="35" spans="1:21" ht="4.2" customHeight="1" thickBot="1" x14ac:dyDescent="0.3">
      <c r="A35" s="222"/>
      <c r="B35" s="220"/>
      <c r="C35" s="22"/>
      <c r="D35" s="22"/>
      <c r="E35" s="220"/>
      <c r="F35" s="256"/>
      <c r="G35" s="222"/>
      <c r="H35" s="30"/>
      <c r="I35" s="31"/>
      <c r="J35" s="31"/>
      <c r="K35" s="31"/>
      <c r="L35" s="31"/>
      <c r="M35" s="257"/>
      <c r="N35" s="222"/>
      <c r="T35" s="245"/>
      <c r="U35" s="245"/>
    </row>
    <row r="36" spans="1:21" ht="4.2" customHeight="1" thickBot="1" x14ac:dyDescent="0.3">
      <c r="A36" s="222"/>
      <c r="B36" s="10"/>
      <c r="C36" s="581"/>
      <c r="D36" s="581"/>
      <c r="E36" s="581"/>
      <c r="F36" s="10"/>
      <c r="G36" s="150"/>
      <c r="H36" s="581"/>
      <c r="I36" s="581"/>
      <c r="J36" s="581"/>
      <c r="K36" s="581"/>
      <c r="L36" s="10"/>
      <c r="M36" s="10"/>
      <c r="N36" s="222"/>
      <c r="T36" s="245"/>
      <c r="U36" s="245"/>
    </row>
    <row r="37" spans="1:21" ht="19.5" customHeight="1" thickBot="1" x14ac:dyDescent="0.3">
      <c r="A37" s="222"/>
      <c r="B37" s="398" t="s">
        <v>74</v>
      </c>
      <c r="C37" s="745" t="s">
        <v>94</v>
      </c>
      <c r="D37" s="746"/>
      <c r="E37" s="746"/>
      <c r="F37" s="747"/>
      <c r="G37" s="10"/>
      <c r="H37" s="589" t="s">
        <v>43</v>
      </c>
      <c r="I37" s="570"/>
      <c r="J37" s="570"/>
      <c r="K37" s="590"/>
      <c r="L37" s="205"/>
      <c r="M37" s="212"/>
      <c r="N37" s="222"/>
      <c r="T37" s="245"/>
      <c r="U37" s="245"/>
    </row>
    <row r="38" spans="1:21" ht="3" customHeight="1" thickBot="1" x14ac:dyDescent="0.3">
      <c r="A38" s="222"/>
      <c r="B38" s="3"/>
      <c r="C38" s="462"/>
      <c r="D38" s="3"/>
      <c r="E38" s="3"/>
      <c r="F38" s="10"/>
      <c r="G38" s="10"/>
      <c r="H38" s="169"/>
      <c r="I38" s="210"/>
      <c r="J38" s="210"/>
      <c r="K38" s="210"/>
      <c r="L38" s="210"/>
      <c r="M38" s="211"/>
      <c r="N38" s="222"/>
      <c r="T38" s="223">
        <v>0.75</v>
      </c>
      <c r="U38" s="223">
        <v>10</v>
      </c>
    </row>
    <row r="39" spans="1:21" ht="16.5" customHeight="1" thickBot="1" x14ac:dyDescent="0.3">
      <c r="A39" s="222"/>
      <c r="B39" s="398" t="s">
        <v>9</v>
      </c>
      <c r="C39" s="399"/>
      <c r="D39" s="399"/>
      <c r="E39" s="399"/>
      <c r="F39" s="212"/>
      <c r="G39" s="10"/>
      <c r="H39" s="169"/>
      <c r="I39" s="210"/>
      <c r="J39" s="210"/>
      <c r="K39" s="210"/>
      <c r="L39" s="210"/>
      <c r="M39" s="211"/>
      <c r="N39" s="222"/>
      <c r="T39" s="245"/>
      <c r="U39" s="245"/>
    </row>
    <row r="40" spans="1:21" ht="16.5" customHeight="1" thickBot="1" x14ac:dyDescent="0.3">
      <c r="A40" s="222"/>
      <c r="B40" s="400"/>
      <c r="C40" s="401"/>
      <c r="D40" s="401"/>
      <c r="E40" s="401"/>
      <c r="F40" s="207"/>
      <c r="G40" s="10"/>
      <c r="H40" s="169"/>
      <c r="I40" s="210"/>
      <c r="J40" s="210"/>
      <c r="K40" s="210"/>
      <c r="L40" s="210"/>
      <c r="M40" s="211"/>
      <c r="N40" s="222"/>
      <c r="T40" s="245"/>
      <c r="U40" s="245"/>
    </row>
    <row r="41" spans="1:21" ht="2.4" customHeight="1" thickBot="1" x14ac:dyDescent="0.3">
      <c r="A41" s="222"/>
      <c r="B41" s="3"/>
      <c r="C41" s="3"/>
      <c r="D41" s="3"/>
      <c r="E41" s="3"/>
      <c r="F41" s="10"/>
      <c r="G41" s="10"/>
      <c r="H41" s="169"/>
      <c r="I41" s="210"/>
      <c r="J41" s="210"/>
      <c r="K41" s="210"/>
      <c r="L41" s="210"/>
      <c r="M41" s="211"/>
      <c r="N41" s="222"/>
      <c r="T41" s="223">
        <v>0.75</v>
      </c>
      <c r="U41" s="223">
        <v>10</v>
      </c>
    </row>
    <row r="42" spans="1:21" ht="14.4" thickBot="1" x14ac:dyDescent="0.3">
      <c r="A42" s="222"/>
      <c r="B42" s="398" t="s">
        <v>10</v>
      </c>
      <c r="C42" s="399"/>
      <c r="D42" s="399"/>
      <c r="E42" s="399"/>
      <c r="F42" s="212"/>
      <c r="G42" s="222"/>
      <c r="H42" s="169"/>
      <c r="I42" s="210"/>
      <c r="J42" s="210"/>
      <c r="K42" s="210"/>
      <c r="L42" s="210"/>
      <c r="M42" s="211"/>
      <c r="N42" s="222"/>
      <c r="T42" s="223">
        <v>0.76249999999999996</v>
      </c>
      <c r="U42" s="223">
        <v>10.5</v>
      </c>
    </row>
    <row r="43" spans="1:21" ht="14.4" thickBot="1" x14ac:dyDescent="0.3">
      <c r="A43" s="222"/>
      <c r="B43" s="402"/>
      <c r="C43" s="401"/>
      <c r="D43" s="401"/>
      <c r="E43" s="401"/>
      <c r="F43" s="207"/>
      <c r="G43" s="10"/>
      <c r="H43" s="206"/>
      <c r="I43" s="29"/>
      <c r="J43" s="29"/>
      <c r="K43" s="29"/>
      <c r="L43" s="29"/>
      <c r="M43" s="207"/>
      <c r="N43" s="222"/>
      <c r="T43" s="223">
        <v>0.77500000000000002</v>
      </c>
      <c r="U43" s="223">
        <v>11</v>
      </c>
    </row>
    <row r="44" spans="1:21" ht="5.25" customHeight="1" thickBot="1" x14ac:dyDescent="0.3">
      <c r="A44" s="222"/>
      <c r="B44" s="171"/>
      <c r="C44" s="10"/>
      <c r="D44" s="10"/>
      <c r="E44" s="10"/>
      <c r="F44" s="10"/>
      <c r="G44" s="10"/>
      <c r="H44" s="171"/>
      <c r="I44" s="171"/>
      <c r="J44" s="171"/>
      <c r="K44" s="171"/>
      <c r="L44" s="171"/>
      <c r="M44" s="222"/>
      <c r="N44" s="222"/>
    </row>
    <row r="45" spans="1:21" ht="14.4" thickBot="1" x14ac:dyDescent="0.3">
      <c r="A45" s="222"/>
      <c r="B45" s="749" t="s">
        <v>23</v>
      </c>
      <c r="C45" s="750"/>
      <c r="D45" s="751"/>
      <c r="E45" s="589" t="s">
        <v>41</v>
      </c>
      <c r="F45" s="591"/>
      <c r="G45" s="591"/>
      <c r="H45" s="591"/>
      <c r="I45" s="591"/>
      <c r="J45" s="572"/>
      <c r="K45" s="259" t="s">
        <v>25</v>
      </c>
      <c r="L45" s="260" t="s">
        <v>42</v>
      </c>
      <c r="M45" s="386" t="s">
        <v>26</v>
      </c>
      <c r="N45" s="222"/>
      <c r="T45" s="223">
        <v>0.78749999999999998</v>
      </c>
      <c r="U45" s="223">
        <v>11.5</v>
      </c>
    </row>
    <row r="46" spans="1:21" ht="13.8" x14ac:dyDescent="0.25">
      <c r="A46" s="222"/>
      <c r="B46" s="453"/>
      <c r="C46" s="399"/>
      <c r="D46" s="459"/>
      <c r="E46" s="604" t="s">
        <v>36</v>
      </c>
      <c r="F46" s="593"/>
      <c r="G46" s="593"/>
      <c r="H46" s="593"/>
      <c r="I46" s="593"/>
      <c r="J46" s="574"/>
      <c r="K46" s="156">
        <v>0</v>
      </c>
      <c r="L46" s="157">
        <v>0</v>
      </c>
      <c r="M46" s="387">
        <f t="shared" ref="M46:M58" si="0">K46*L46</f>
        <v>0</v>
      </c>
      <c r="N46" s="222"/>
      <c r="T46" s="223">
        <v>0.8</v>
      </c>
      <c r="U46" s="223">
        <v>12</v>
      </c>
    </row>
    <row r="47" spans="1:21" ht="13.8" x14ac:dyDescent="0.25">
      <c r="A47" s="222"/>
      <c r="B47" s="454"/>
      <c r="C47" s="456"/>
      <c r="D47" s="424"/>
      <c r="E47" s="539" t="s">
        <v>36</v>
      </c>
      <c r="F47" s="586"/>
      <c r="G47" s="586"/>
      <c r="H47" s="586"/>
      <c r="I47" s="586"/>
      <c r="J47" s="587"/>
      <c r="K47" s="158">
        <v>0</v>
      </c>
      <c r="L47" s="159">
        <v>0</v>
      </c>
      <c r="M47" s="388">
        <f t="shared" si="0"/>
        <v>0</v>
      </c>
      <c r="N47" s="222"/>
      <c r="T47" s="223">
        <v>0.8125</v>
      </c>
      <c r="U47" s="223">
        <v>12.5</v>
      </c>
    </row>
    <row r="48" spans="1:21" ht="13.8" x14ac:dyDescent="0.25">
      <c r="A48" s="222"/>
      <c r="B48" s="454"/>
      <c r="C48" s="457"/>
      <c r="D48" s="424"/>
      <c r="E48" s="748"/>
      <c r="F48" s="586"/>
      <c r="G48" s="586"/>
      <c r="H48" s="586"/>
      <c r="I48" s="586"/>
      <c r="J48" s="587"/>
      <c r="K48" s="158">
        <v>0</v>
      </c>
      <c r="L48" s="159">
        <v>0</v>
      </c>
      <c r="M48" s="388">
        <f t="shared" si="0"/>
        <v>0</v>
      </c>
      <c r="N48" s="222"/>
      <c r="T48" s="223">
        <v>0.82499999999999996</v>
      </c>
      <c r="U48" s="223">
        <v>13</v>
      </c>
    </row>
    <row r="49" spans="1:24" ht="13.8" x14ac:dyDescent="0.25">
      <c r="A49" s="222"/>
      <c r="B49" s="454"/>
      <c r="C49" s="456"/>
      <c r="D49" s="422"/>
      <c r="E49" s="539"/>
      <c r="F49" s="586"/>
      <c r="G49" s="586"/>
      <c r="H49" s="586"/>
      <c r="I49" s="586"/>
      <c r="J49" s="587"/>
      <c r="K49" s="158">
        <v>0</v>
      </c>
      <c r="L49" s="159">
        <v>0</v>
      </c>
      <c r="M49" s="388">
        <f t="shared" si="0"/>
        <v>0</v>
      </c>
      <c r="N49" s="222"/>
      <c r="T49" s="223">
        <v>0.83750000000000002</v>
      </c>
      <c r="U49" s="223">
        <v>13.5</v>
      </c>
    </row>
    <row r="50" spans="1:24" ht="13.8" x14ac:dyDescent="0.25">
      <c r="A50" s="222"/>
      <c r="B50" s="454"/>
      <c r="C50" s="456"/>
      <c r="D50" s="422"/>
      <c r="E50" s="539"/>
      <c r="F50" s="586"/>
      <c r="G50" s="586"/>
      <c r="H50" s="586"/>
      <c r="I50" s="586"/>
      <c r="J50" s="587"/>
      <c r="K50" s="158">
        <v>0</v>
      </c>
      <c r="L50" s="159">
        <v>0</v>
      </c>
      <c r="M50" s="388">
        <f t="shared" si="0"/>
        <v>0</v>
      </c>
      <c r="N50" s="222"/>
      <c r="T50" s="223">
        <v>0.85</v>
      </c>
      <c r="U50" s="223">
        <v>14</v>
      </c>
      <c r="X50" s="210"/>
    </row>
    <row r="51" spans="1:24" ht="13.8" x14ac:dyDescent="0.25">
      <c r="A51" s="222"/>
      <c r="B51" s="454"/>
      <c r="C51" s="456"/>
      <c r="D51" s="425"/>
      <c r="E51" s="539"/>
      <c r="F51" s="586"/>
      <c r="G51" s="586"/>
      <c r="H51" s="586"/>
      <c r="I51" s="586"/>
      <c r="J51" s="587"/>
      <c r="K51" s="158">
        <v>0</v>
      </c>
      <c r="L51" s="160">
        <v>0</v>
      </c>
      <c r="M51" s="388">
        <f t="shared" si="0"/>
        <v>0</v>
      </c>
      <c r="N51" s="222"/>
      <c r="T51" s="223">
        <v>0.86250000000000004</v>
      </c>
      <c r="U51" s="223">
        <v>14.5</v>
      </c>
      <c r="X51" s="210"/>
    </row>
    <row r="52" spans="1:24" ht="13.8" x14ac:dyDescent="0.25">
      <c r="A52" s="222"/>
      <c r="B52" s="454"/>
      <c r="C52" s="456"/>
      <c r="D52" s="452"/>
      <c r="E52" s="539"/>
      <c r="F52" s="586"/>
      <c r="G52" s="586"/>
      <c r="H52" s="586"/>
      <c r="I52" s="586"/>
      <c r="J52" s="587"/>
      <c r="K52" s="158">
        <v>0</v>
      </c>
      <c r="L52" s="159">
        <v>0</v>
      </c>
      <c r="M52" s="388">
        <f t="shared" si="0"/>
        <v>0</v>
      </c>
      <c r="N52" s="222"/>
      <c r="P52" s="377"/>
      <c r="T52" s="223">
        <v>0.875</v>
      </c>
      <c r="U52" s="223">
        <v>15</v>
      </c>
      <c r="X52" s="261"/>
    </row>
    <row r="53" spans="1:24" ht="13.8" x14ac:dyDescent="0.25">
      <c r="A53" s="222"/>
      <c r="B53" s="454"/>
      <c r="C53" s="458"/>
      <c r="D53" s="422"/>
      <c r="E53" s="539"/>
      <c r="F53" s="586"/>
      <c r="G53" s="586"/>
      <c r="H53" s="586"/>
      <c r="I53" s="586"/>
      <c r="J53" s="587"/>
      <c r="K53" s="158">
        <v>0</v>
      </c>
      <c r="L53" s="159">
        <v>0</v>
      </c>
      <c r="M53" s="388">
        <f t="shared" si="0"/>
        <v>0</v>
      </c>
      <c r="N53" s="222"/>
      <c r="T53" s="223">
        <v>0.88749999999999996</v>
      </c>
      <c r="U53" s="223">
        <v>15.5</v>
      </c>
      <c r="X53" s="210"/>
    </row>
    <row r="54" spans="1:24" ht="13.8" x14ac:dyDescent="0.25">
      <c r="A54" s="222"/>
      <c r="B54" s="454"/>
      <c r="C54" s="458"/>
      <c r="D54" s="422"/>
      <c r="E54" s="539"/>
      <c r="F54" s="586"/>
      <c r="G54" s="586"/>
      <c r="H54" s="586"/>
      <c r="I54" s="586"/>
      <c r="J54" s="587"/>
      <c r="K54" s="158">
        <v>0</v>
      </c>
      <c r="L54" s="159">
        <v>0</v>
      </c>
      <c r="M54" s="388">
        <f t="shared" si="0"/>
        <v>0</v>
      </c>
      <c r="N54" s="222"/>
      <c r="T54" s="223">
        <v>0.89999999999999902</v>
      </c>
      <c r="U54" s="223">
        <v>16</v>
      </c>
      <c r="X54" s="210"/>
    </row>
    <row r="55" spans="1:24" ht="13.8" x14ac:dyDescent="0.25">
      <c r="A55" s="222"/>
      <c r="B55" s="454"/>
      <c r="C55" s="458"/>
      <c r="D55" s="452"/>
      <c r="E55" s="539"/>
      <c r="F55" s="586"/>
      <c r="G55" s="586"/>
      <c r="H55" s="586"/>
      <c r="I55" s="586"/>
      <c r="J55" s="587"/>
      <c r="K55" s="158">
        <v>0</v>
      </c>
      <c r="L55" s="159">
        <v>0</v>
      </c>
      <c r="M55" s="388">
        <f t="shared" si="0"/>
        <v>0</v>
      </c>
      <c r="N55" s="222"/>
      <c r="T55" s="223">
        <v>0.91249999999999898</v>
      </c>
      <c r="U55" s="223">
        <v>16.5</v>
      </c>
      <c r="X55" s="210"/>
    </row>
    <row r="56" spans="1:24" ht="14.25" customHeight="1" x14ac:dyDescent="0.25">
      <c r="A56" s="222"/>
      <c r="B56" s="454"/>
      <c r="C56" s="458"/>
      <c r="D56" s="422"/>
      <c r="E56" s="539"/>
      <c r="F56" s="586"/>
      <c r="G56" s="586"/>
      <c r="H56" s="586"/>
      <c r="I56" s="586"/>
      <c r="J56" s="587"/>
      <c r="K56" s="158">
        <v>0</v>
      </c>
      <c r="L56" s="159">
        <v>0</v>
      </c>
      <c r="M56" s="388">
        <f t="shared" si="0"/>
        <v>0</v>
      </c>
      <c r="N56" s="222"/>
      <c r="T56" s="223">
        <v>0.92499999999999905</v>
      </c>
      <c r="U56" s="223">
        <v>17</v>
      </c>
      <c r="X56" s="210"/>
    </row>
    <row r="57" spans="1:24" ht="14.25" customHeight="1" x14ac:dyDescent="0.25">
      <c r="A57" s="222"/>
      <c r="B57" s="454"/>
      <c r="C57" s="458"/>
      <c r="D57" s="460"/>
      <c r="E57" s="539"/>
      <c r="F57" s="539"/>
      <c r="G57" s="539"/>
      <c r="H57" s="539"/>
      <c r="I57" s="539"/>
      <c r="J57" s="540"/>
      <c r="K57" s="158">
        <v>0</v>
      </c>
      <c r="L57" s="159">
        <v>0</v>
      </c>
      <c r="M57" s="388">
        <f t="shared" si="0"/>
        <v>0</v>
      </c>
      <c r="N57" s="222"/>
      <c r="X57" s="210"/>
    </row>
    <row r="58" spans="1:24" ht="18" customHeight="1" thickBot="1" x14ac:dyDescent="0.3">
      <c r="A58" s="222"/>
      <c r="B58" s="455"/>
      <c r="C58" s="461"/>
      <c r="D58" s="301"/>
      <c r="E58" s="558"/>
      <c r="F58" s="559"/>
      <c r="G58" s="559"/>
      <c r="H58" s="559"/>
      <c r="I58" s="559"/>
      <c r="J58" s="563"/>
      <c r="K58" s="161">
        <v>0</v>
      </c>
      <c r="L58" s="162">
        <v>0</v>
      </c>
      <c r="M58" s="388">
        <f t="shared" si="0"/>
        <v>0</v>
      </c>
      <c r="N58" s="222"/>
      <c r="T58" s="223">
        <v>0.937499999999999</v>
      </c>
      <c r="U58" s="223">
        <v>17.5</v>
      </c>
      <c r="X58" s="210"/>
    </row>
    <row r="59" spans="1:24" ht="14.4" thickBot="1" x14ac:dyDescent="0.3">
      <c r="A59" s="222"/>
      <c r="B59" s="744" t="s">
        <v>35</v>
      </c>
      <c r="C59" s="652"/>
      <c r="D59" s="652"/>
      <c r="E59" s="603"/>
      <c r="F59" s="603"/>
      <c r="G59" s="603"/>
      <c r="H59" s="603"/>
      <c r="I59" s="603"/>
      <c r="J59" s="572"/>
      <c r="K59" s="592" t="s">
        <v>11</v>
      </c>
      <c r="L59" s="604"/>
      <c r="M59" s="382">
        <f>SUM(M46:M58)</f>
        <v>0</v>
      </c>
      <c r="N59" s="222"/>
      <c r="T59" s="223">
        <v>0.94999999999999896</v>
      </c>
      <c r="U59" s="223">
        <v>18</v>
      </c>
      <c r="X59" s="210"/>
    </row>
    <row r="60" spans="1:24" ht="13.8" x14ac:dyDescent="0.25">
      <c r="A60" s="222"/>
      <c r="B60" s="163"/>
      <c r="C60" s="205"/>
      <c r="D60" s="205"/>
      <c r="E60" s="205"/>
      <c r="F60" s="205"/>
      <c r="G60" s="205"/>
      <c r="H60" s="205"/>
      <c r="I60" s="205"/>
      <c r="J60" s="229"/>
      <c r="K60" s="605" t="str">
        <f>IF(M60&lt;1,"S P A  IS REQUIRED","REDUCTION FACTOR.  *")</f>
        <v>REDUCTION FACTOR.  *</v>
      </c>
      <c r="L60" s="606"/>
      <c r="M60" s="444">
        <v>1</v>
      </c>
      <c r="N60" s="262"/>
      <c r="T60" s="223">
        <v>0.96249999999999902</v>
      </c>
      <c r="U60" s="223">
        <v>18.5</v>
      </c>
    </row>
    <row r="61" spans="1:24" ht="13.8" x14ac:dyDescent="0.25">
      <c r="A61" s="222"/>
      <c r="B61" s="235"/>
      <c r="J61" s="234"/>
      <c r="K61" s="585" t="s">
        <v>85</v>
      </c>
      <c r="L61" s="539"/>
      <c r="M61" s="383">
        <f>M59*M60</f>
        <v>0</v>
      </c>
      <c r="N61" s="222"/>
      <c r="O61" s="384"/>
      <c r="T61" s="223">
        <v>0.97499999999999898</v>
      </c>
      <c r="U61" s="223">
        <v>19</v>
      </c>
    </row>
    <row r="62" spans="1:24" ht="13.8" x14ac:dyDescent="0.25">
      <c r="A62" s="222"/>
      <c r="B62" s="235"/>
      <c r="J62" s="234"/>
      <c r="K62" s="415" t="s">
        <v>86</v>
      </c>
      <c r="L62" s="416"/>
      <c r="M62" s="443">
        <v>1</v>
      </c>
      <c r="N62" s="222"/>
      <c r="O62" s="384"/>
    </row>
    <row r="63" spans="1:24" ht="13.8" x14ac:dyDescent="0.25">
      <c r="A63" s="222"/>
      <c r="B63" s="235"/>
      <c r="J63" s="234"/>
      <c r="K63" s="585" t="s">
        <v>12</v>
      </c>
      <c r="L63" s="539"/>
      <c r="M63" s="418">
        <f>(M61*M62)</f>
        <v>0</v>
      </c>
      <c r="N63" s="222"/>
      <c r="O63" s="384"/>
      <c r="T63" s="223">
        <v>0.98749999999999905</v>
      </c>
      <c r="U63" s="223">
        <v>19.5</v>
      </c>
    </row>
    <row r="64" spans="1:24" ht="13.95" hidden="1" customHeight="1" x14ac:dyDescent="0.25">
      <c r="A64" s="222"/>
      <c r="B64" s="235"/>
      <c r="J64" s="234"/>
      <c r="K64" s="585"/>
      <c r="L64" s="539"/>
      <c r="M64" s="164"/>
      <c r="N64" s="222"/>
      <c r="O64" s="384"/>
      <c r="T64" s="223">
        <v>0.999999999999999</v>
      </c>
      <c r="U64" s="223">
        <v>20</v>
      </c>
    </row>
    <row r="65" spans="1:22" ht="13.8" x14ac:dyDescent="0.25">
      <c r="A65" s="222"/>
      <c r="B65" s="235"/>
      <c r="J65" s="234"/>
      <c r="K65" s="585" t="s">
        <v>27</v>
      </c>
      <c r="L65" s="539"/>
      <c r="M65" s="164">
        <v>0</v>
      </c>
      <c r="N65" s="222"/>
      <c r="O65" s="384"/>
    </row>
    <row r="66" spans="1:22" ht="14.4" thickBot="1" x14ac:dyDescent="0.3">
      <c r="A66" s="222"/>
      <c r="B66" s="231"/>
      <c r="C66" s="208"/>
      <c r="D66" s="208"/>
      <c r="E66" s="208"/>
      <c r="F66" s="208"/>
      <c r="G66" s="208"/>
      <c r="H66" s="208"/>
      <c r="I66" s="208"/>
      <c r="J66" s="209"/>
      <c r="K66" s="585" t="s">
        <v>31</v>
      </c>
      <c r="L66" s="539"/>
      <c r="M66" s="164">
        <v>0</v>
      </c>
      <c r="N66" s="222">
        <v>0</v>
      </c>
      <c r="O66" s="384"/>
    </row>
    <row r="67" spans="1:22" ht="14.4" thickBot="1" x14ac:dyDescent="0.3">
      <c r="A67" s="222"/>
      <c r="B67" s="165" t="s">
        <v>63</v>
      </c>
      <c r="C67" s="552"/>
      <c r="D67" s="553"/>
      <c r="E67" s="553"/>
      <c r="F67" s="553"/>
      <c r="G67" s="553"/>
      <c r="H67" s="553"/>
      <c r="I67" s="553"/>
      <c r="J67" s="557"/>
      <c r="K67" s="585" t="s">
        <v>28</v>
      </c>
      <c r="L67" s="539"/>
      <c r="M67" s="164">
        <v>0</v>
      </c>
      <c r="N67" s="222"/>
      <c r="O67" s="384"/>
    </row>
    <row r="68" spans="1:22" ht="14.4" thickBot="1" x14ac:dyDescent="0.3">
      <c r="A68" s="222"/>
      <c r="B68" s="206"/>
      <c r="C68" s="559"/>
      <c r="D68" s="559"/>
      <c r="E68" s="559"/>
      <c r="F68" s="559"/>
      <c r="G68" s="559"/>
      <c r="H68" s="559"/>
      <c r="I68" s="559"/>
      <c r="J68" s="563"/>
      <c r="K68" s="597" t="s">
        <v>29</v>
      </c>
      <c r="L68" s="558"/>
      <c r="M68" s="379">
        <f>SUM(M63:M67)</f>
        <v>0</v>
      </c>
      <c r="N68" s="222"/>
    </row>
    <row r="69" spans="1:22" ht="14.4" thickBot="1" x14ac:dyDescent="0.3">
      <c r="A69" s="222"/>
      <c r="B69" s="165" t="s">
        <v>33</v>
      </c>
      <c r="C69" s="205"/>
      <c r="D69" s="205"/>
      <c r="E69" s="205"/>
      <c r="F69" s="205"/>
      <c r="G69" s="205"/>
      <c r="H69" s="212"/>
      <c r="I69" s="598"/>
      <c r="J69" s="599"/>
      <c r="K69" s="614" t="s">
        <v>13</v>
      </c>
      <c r="L69" s="615"/>
      <c r="M69" s="616"/>
      <c r="N69" s="222"/>
    </row>
    <row r="70" spans="1:22" ht="14.4" thickBot="1" x14ac:dyDescent="0.3">
      <c r="A70" s="222"/>
      <c r="B70" s="206"/>
      <c r="C70" s="29"/>
      <c r="D70" s="29"/>
      <c r="E70" s="29"/>
      <c r="F70" s="29"/>
      <c r="G70" s="29"/>
      <c r="H70" s="207"/>
      <c r="I70" s="600"/>
      <c r="J70" s="601"/>
      <c r="K70" s="617"/>
      <c r="L70" s="618"/>
      <c r="M70" s="619"/>
      <c r="N70" s="222"/>
    </row>
    <row r="71" spans="1:22" ht="14.4" thickBot="1" x14ac:dyDescent="0.3">
      <c r="A71" s="222"/>
      <c r="B71" s="625" t="s">
        <v>99</v>
      </c>
      <c r="C71" s="626"/>
      <c r="D71" s="602" t="s">
        <v>34</v>
      </c>
      <c r="E71" s="626"/>
      <c r="F71" s="602" t="s">
        <v>30</v>
      </c>
      <c r="G71" s="626"/>
      <c r="H71" s="484" t="s">
        <v>14</v>
      </c>
      <c r="I71" s="620" t="s">
        <v>107</v>
      </c>
      <c r="J71" s="621"/>
      <c r="K71" s="621"/>
      <c r="L71" s="621"/>
      <c r="M71" s="622"/>
      <c r="N71" s="222"/>
    </row>
    <row r="72" spans="1:22" ht="13.8" x14ac:dyDescent="0.25">
      <c r="A72" s="222"/>
      <c r="B72" s="592" t="s">
        <v>15</v>
      </c>
      <c r="C72" s="627"/>
      <c r="D72" s="592" t="s">
        <v>36</v>
      </c>
      <c r="E72" s="627"/>
      <c r="F72" s="592" t="s">
        <v>36</v>
      </c>
      <c r="G72" s="627"/>
      <c r="H72" s="166"/>
      <c r="I72" s="263"/>
      <c r="J72" s="228"/>
      <c r="K72" s="228"/>
      <c r="L72" s="228"/>
      <c r="M72" s="229"/>
      <c r="N72" s="222"/>
    </row>
    <row r="73" spans="1:22" ht="13.8" x14ac:dyDescent="0.25">
      <c r="A73" s="222"/>
      <c r="B73" s="585" t="s">
        <v>108</v>
      </c>
      <c r="C73" s="540"/>
      <c r="D73" s="623" t="s">
        <v>36</v>
      </c>
      <c r="E73" s="548"/>
      <c r="F73" s="585" t="s">
        <v>36</v>
      </c>
      <c r="G73" s="540"/>
      <c r="H73" s="167"/>
      <c r="I73" s="485" t="s">
        <v>38</v>
      </c>
      <c r="J73" s="486">
        <f>M62</f>
        <v>1</v>
      </c>
      <c r="K73" s="487" t="s">
        <v>39</v>
      </c>
      <c r="L73" s="488">
        <f>IF(M62=0.675,0,IF(M62&gt;1,"error",IF(M62&lt;0.75,"error",VLOOKUP(M62,comm,2))))</f>
        <v>20</v>
      </c>
      <c r="M73" s="489" t="s">
        <v>40</v>
      </c>
      <c r="N73" s="222"/>
    </row>
    <row r="74" spans="1:22" ht="14.4" thickBot="1" x14ac:dyDescent="0.3">
      <c r="A74" s="222"/>
      <c r="B74" s="597" t="s">
        <v>109</v>
      </c>
      <c r="C74" s="624"/>
      <c r="D74" s="597" t="s">
        <v>36</v>
      </c>
      <c r="E74" s="624"/>
      <c r="F74" s="597" t="s">
        <v>36</v>
      </c>
      <c r="G74" s="624"/>
      <c r="H74" s="168"/>
      <c r="I74" s="231"/>
      <c r="J74" s="208"/>
      <c r="K74" s="208"/>
      <c r="L74" s="208"/>
      <c r="M74" s="209"/>
      <c r="N74" s="222"/>
    </row>
    <row r="75" spans="1:22" ht="14.4" thickBot="1" x14ac:dyDescent="0.3">
      <c r="A75" s="222"/>
      <c r="B75" s="632" t="s">
        <v>103</v>
      </c>
      <c r="C75" s="632"/>
      <c r="D75" s="497" t="s">
        <v>105</v>
      </c>
      <c r="E75" s="629" t="s">
        <v>106</v>
      </c>
      <c r="F75" s="630"/>
      <c r="G75" s="631"/>
      <c r="H75" s="497" t="s">
        <v>104</v>
      </c>
      <c r="I75" s="479" t="s">
        <v>98</v>
      </c>
      <c r="J75" s="480"/>
      <c r="K75" s="480"/>
      <c r="L75" s="480"/>
      <c r="M75" s="481"/>
      <c r="N75" s="10"/>
      <c r="O75" s="478"/>
    </row>
    <row r="76" spans="1:22" ht="15" customHeight="1" x14ac:dyDescent="0.25">
      <c r="A76" s="222"/>
      <c r="B76" s="612" t="s">
        <v>100</v>
      </c>
      <c r="C76" s="613"/>
      <c r="D76" s="491">
        <v>0.4</v>
      </c>
      <c r="E76" s="633">
        <v>0.2</v>
      </c>
      <c r="F76" s="634"/>
      <c r="G76" s="635"/>
      <c r="H76" s="496"/>
      <c r="I76" s="490" t="s">
        <v>118</v>
      </c>
      <c r="J76" s="204"/>
      <c r="K76" s="204"/>
      <c r="L76" s="204"/>
      <c r="M76" s="477"/>
      <c r="N76" s="10"/>
    </row>
    <row r="77" spans="1:22" ht="14.4" thickBot="1" x14ac:dyDescent="0.3">
      <c r="A77" s="222"/>
      <c r="B77" s="637" t="s">
        <v>101</v>
      </c>
      <c r="C77" s="638"/>
      <c r="D77" s="492">
        <v>0.3</v>
      </c>
      <c r="E77" s="636">
        <v>0.5</v>
      </c>
      <c r="F77" s="636"/>
      <c r="G77" s="636"/>
      <c r="H77" s="495">
        <v>0.7</v>
      </c>
      <c r="I77" s="482" t="s">
        <v>117</v>
      </c>
      <c r="J77" s="482"/>
      <c r="K77" s="482"/>
      <c r="L77" s="482"/>
      <c r="M77" s="483"/>
      <c r="N77" s="10"/>
      <c r="O77" s="478"/>
    </row>
    <row r="78" spans="1:22" ht="15" customHeight="1" thickBot="1" x14ac:dyDescent="0.3">
      <c r="A78" s="222"/>
      <c r="B78" s="639" t="s">
        <v>102</v>
      </c>
      <c r="C78" s="640"/>
      <c r="D78" s="493">
        <v>0.3</v>
      </c>
      <c r="E78" s="628">
        <v>0.3</v>
      </c>
      <c r="F78" s="628"/>
      <c r="G78" s="628"/>
      <c r="H78" s="494">
        <v>0.3</v>
      </c>
      <c r="I78" s="610" t="s">
        <v>119</v>
      </c>
      <c r="J78" s="610"/>
      <c r="K78" s="610"/>
      <c r="L78" s="610"/>
      <c r="M78" s="611"/>
      <c r="N78" s="222"/>
    </row>
    <row r="79" spans="1:22" s="246" customFormat="1" ht="5.25" customHeight="1" x14ac:dyDescent="0.25">
      <c r="A79" s="222"/>
      <c r="B79" s="264"/>
      <c r="C79" s="264"/>
      <c r="D79" s="264"/>
      <c r="E79" s="264"/>
      <c r="F79" s="264"/>
      <c r="G79" s="264"/>
      <c r="H79" s="264"/>
      <c r="I79" s="264"/>
      <c r="J79" s="222"/>
      <c r="K79" s="264"/>
      <c r="L79" s="264"/>
      <c r="M79" s="264"/>
      <c r="N79" s="264"/>
      <c r="U79" s="223"/>
      <c r="V79" s="223"/>
    </row>
    <row r="80" spans="1:22" s="246" customFormat="1" ht="15" customHeight="1" x14ac:dyDescent="0.25">
      <c r="A80" s="223"/>
      <c r="B80" s="607" t="s">
        <v>125</v>
      </c>
      <c r="C80" s="607"/>
      <c r="D80" s="607"/>
      <c r="E80" s="607"/>
      <c r="F80" s="607"/>
      <c r="G80" s="607"/>
      <c r="H80" s="607"/>
      <c r="I80" s="607"/>
      <c r="J80" s="607"/>
      <c r="K80" s="607"/>
      <c r="L80" s="608" t="s">
        <v>127</v>
      </c>
      <c r="M80" s="608"/>
      <c r="N80" s="265"/>
      <c r="O80" s="266"/>
      <c r="P80" s="266"/>
      <c r="U80" s="223"/>
      <c r="V80" s="223"/>
    </row>
    <row r="81" spans="1:22" s="246" customFormat="1" ht="15" customHeight="1" x14ac:dyDescent="0.25">
      <c r="A81" s="223"/>
      <c r="B81" s="607"/>
      <c r="C81" s="607"/>
      <c r="D81" s="607"/>
      <c r="E81" s="607"/>
      <c r="F81" s="607"/>
      <c r="G81" s="607"/>
      <c r="H81" s="607"/>
      <c r="I81" s="607"/>
      <c r="J81" s="607"/>
      <c r="K81" s="607"/>
      <c r="L81" s="608"/>
      <c r="M81" s="608"/>
      <c r="N81" s="265"/>
      <c r="O81" s="266"/>
      <c r="P81" s="266"/>
      <c r="U81" s="223"/>
      <c r="V81" s="223"/>
    </row>
    <row r="82" spans="1:22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</row>
    <row r="83" spans="1:22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</row>
    <row r="84" spans="1:22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</row>
    <row r="85" spans="1:22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</row>
    <row r="86" spans="1:22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</row>
    <row r="87" spans="1:22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</row>
    <row r="88" spans="1:22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</row>
    <row r="89" spans="1:22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</row>
    <row r="90" spans="1:22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</row>
    <row r="91" spans="1:22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</row>
    <row r="92" spans="1:22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</row>
    <row r="93" spans="1:22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</row>
    <row r="94" spans="1:22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</row>
    <row r="95" spans="1:22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</row>
    <row r="96" spans="1:22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</row>
    <row r="102" spans="2:13" x14ac:dyDescent="0.25"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</row>
    <row r="103" spans="2:13" x14ac:dyDescent="0.25">
      <c r="B103" s="267"/>
      <c r="C103" s="267"/>
      <c r="D103" s="267"/>
      <c r="E103" s="267"/>
      <c r="F103" s="267"/>
      <c r="G103" s="267"/>
      <c r="H103" s="267"/>
      <c r="I103" s="267"/>
      <c r="J103" s="267"/>
    </row>
  </sheetData>
  <mergeCells count="84">
    <mergeCell ref="E9:G9"/>
    <mergeCell ref="I9:J9"/>
    <mergeCell ref="L9:M9"/>
    <mergeCell ref="B2:D2"/>
    <mergeCell ref="K2:M2"/>
    <mergeCell ref="C3:D3"/>
    <mergeCell ref="C4:D4"/>
    <mergeCell ref="C5:D5"/>
    <mergeCell ref="F4:J4"/>
    <mergeCell ref="E2:E7"/>
    <mergeCell ref="F3:J3"/>
    <mergeCell ref="C6:D6"/>
    <mergeCell ref="F5:J5"/>
    <mergeCell ref="E10:G10"/>
    <mergeCell ref="I10:J10"/>
    <mergeCell ref="L10:M10"/>
    <mergeCell ref="I12:M12"/>
    <mergeCell ref="I17:J17"/>
    <mergeCell ref="Q25:R25"/>
    <mergeCell ref="H26:J26"/>
    <mergeCell ref="L26:M26"/>
    <mergeCell ref="B31:C31"/>
    <mergeCell ref="K31:M31"/>
    <mergeCell ref="L27:M27"/>
    <mergeCell ref="H28:K28"/>
    <mergeCell ref="B32:C32"/>
    <mergeCell ref="K32:M32"/>
    <mergeCell ref="C36:E36"/>
    <mergeCell ref="H36:K36"/>
    <mergeCell ref="K33:M33"/>
    <mergeCell ref="H37:K37"/>
    <mergeCell ref="E45:J45"/>
    <mergeCell ref="E46:J46"/>
    <mergeCell ref="C37:F37"/>
    <mergeCell ref="E58:J58"/>
    <mergeCell ref="E47:J47"/>
    <mergeCell ref="E48:J48"/>
    <mergeCell ref="E49:J49"/>
    <mergeCell ref="E50:J50"/>
    <mergeCell ref="E51:J51"/>
    <mergeCell ref="E52:J52"/>
    <mergeCell ref="B45:D45"/>
    <mergeCell ref="K59:L59"/>
    <mergeCell ref="K60:L60"/>
    <mergeCell ref="K61:L61"/>
    <mergeCell ref="K63:L63"/>
    <mergeCell ref="K64:L64"/>
    <mergeCell ref="I71:M71"/>
    <mergeCell ref="B72:C72"/>
    <mergeCell ref="D72:E72"/>
    <mergeCell ref="F72:G72"/>
    <mergeCell ref="K65:L65"/>
    <mergeCell ref="K66:L66"/>
    <mergeCell ref="C67:J68"/>
    <mergeCell ref="K67:L67"/>
    <mergeCell ref="K68:L68"/>
    <mergeCell ref="K69:M70"/>
    <mergeCell ref="B71:C71"/>
    <mergeCell ref="D71:E71"/>
    <mergeCell ref="F71:G71"/>
    <mergeCell ref="I69:J70"/>
    <mergeCell ref="B73:C73"/>
    <mergeCell ref="D73:E73"/>
    <mergeCell ref="F73:G73"/>
    <mergeCell ref="B74:C74"/>
    <mergeCell ref="D74:E74"/>
    <mergeCell ref="F74:G74"/>
    <mergeCell ref="B59:J59"/>
    <mergeCell ref="E53:J53"/>
    <mergeCell ref="E54:J54"/>
    <mergeCell ref="E55:J55"/>
    <mergeCell ref="E56:J56"/>
    <mergeCell ref="E57:J57"/>
    <mergeCell ref="B78:C78"/>
    <mergeCell ref="E78:G78"/>
    <mergeCell ref="I78:M78"/>
    <mergeCell ref="B80:K81"/>
    <mergeCell ref="L80:M81"/>
    <mergeCell ref="B75:C75"/>
    <mergeCell ref="E75:G75"/>
    <mergeCell ref="B76:C76"/>
    <mergeCell ref="E76:G76"/>
    <mergeCell ref="B77:C77"/>
    <mergeCell ref="E77:G77"/>
  </mergeCells>
  <conditionalFormatting sqref="K60:L60">
    <cfRule type="containsText" dxfId="1" priority="1" operator="containsText" text="REQ">
      <formula>NOT(ISERROR(SEARCH("REQ",K60)))</formula>
    </cfRule>
  </conditionalFormatting>
  <printOptions horizontalCentered="1"/>
  <pageMargins left="0.25" right="0.25" top="0.75" bottom="0.75" header="0.3" footer="0.3"/>
  <pageSetup scale="7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68</xdr:row>
                    <xdr:rowOff>38100</xdr:rowOff>
                  </from>
                  <to>
                    <xdr:col>3</xdr:col>
                    <xdr:colOff>335280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68</xdr:row>
                    <xdr:rowOff>45720</xdr:rowOff>
                  </from>
                  <to>
                    <xdr:col>5</xdr:col>
                    <xdr:colOff>556260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12</xdr:col>
                    <xdr:colOff>99060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7" name="Check Box 9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9</xdr:col>
                    <xdr:colOff>160020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9</xdr:col>
                    <xdr:colOff>160020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9" name="Check Box 11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99060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0" name="Check Box 12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0</xdr:rowOff>
                  </from>
                  <to>
                    <xdr:col>10</xdr:col>
                    <xdr:colOff>83820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1" name="Check Box 15">
              <controlPr defaultSize="0" autoFill="0" autoLine="0" autoPict="0">
                <anchor moveWithCells="1">
                  <from>
                    <xdr:col>2</xdr:col>
                    <xdr:colOff>83820</xdr:colOff>
                    <xdr:row>41</xdr:row>
                    <xdr:rowOff>137160</xdr:rowOff>
                  </from>
                  <to>
                    <xdr:col>2</xdr:col>
                    <xdr:colOff>518160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2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41</xdr:row>
                    <xdr:rowOff>60960</xdr:rowOff>
                  </from>
                  <to>
                    <xdr:col>3</xdr:col>
                    <xdr:colOff>1051560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3" name="Check Box 17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0</xdr:rowOff>
                  </from>
                  <to>
                    <xdr:col>3</xdr:col>
                    <xdr:colOff>754380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4" name="Check Box 18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5" name="Check Box 19">
              <controlPr defaultSize="0" autoFill="0" autoLine="0" autoPict="0">
                <anchor moveWithCells="1">
                  <from>
                    <xdr:col>3</xdr:col>
                    <xdr:colOff>1295400</xdr:colOff>
                    <xdr:row>38</xdr:row>
                    <xdr:rowOff>160020</xdr:rowOff>
                  </from>
                  <to>
                    <xdr:col>5</xdr:col>
                    <xdr:colOff>441960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6" name="Check Box 20">
              <controlPr defaultSize="0" autoFill="0" autoLine="0" autoPict="0">
                <anchor moveWithCells="1">
                  <from>
                    <xdr:col>3</xdr:col>
                    <xdr:colOff>1295400</xdr:colOff>
                    <xdr:row>37</xdr:row>
                    <xdr:rowOff>7620</xdr:rowOff>
                  </from>
                  <to>
                    <xdr:col>5</xdr:col>
                    <xdr:colOff>495300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7" name="Check Box 21">
              <controlPr defaultSize="0" autoFill="0" autoLine="0" autoPict="0">
                <anchor moveWithCells="1">
                  <from>
                    <xdr:col>2</xdr:col>
                    <xdr:colOff>83820</xdr:colOff>
                    <xdr:row>41</xdr:row>
                    <xdr:rowOff>60960</xdr:rowOff>
                  </from>
                  <to>
                    <xdr:col>3</xdr:col>
                    <xdr:colOff>441960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18" name="Check Box 36">
              <controlPr defaultSize="0" autoFill="0" autoLine="0" autoPict="0">
                <anchor moveWithCells="1">
                  <from>
                    <xdr:col>1</xdr:col>
                    <xdr:colOff>266700</xdr:colOff>
                    <xdr:row>46</xdr:row>
                    <xdr:rowOff>167640</xdr:rowOff>
                  </from>
                  <to>
                    <xdr:col>3</xdr:col>
                    <xdr:colOff>1447800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19" name="Check Box 37">
              <controlPr defaultSize="0" autoFill="0" autoLine="0" autoPict="0">
                <anchor moveWithCells="1">
                  <from>
                    <xdr:col>1</xdr:col>
                    <xdr:colOff>266700</xdr:colOff>
                    <xdr:row>48</xdr:row>
                    <xdr:rowOff>7620</xdr:rowOff>
                  </from>
                  <to>
                    <xdr:col>3</xdr:col>
                    <xdr:colOff>1447800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20" name="Check Box 38">
              <controlPr defaultSize="0" autoFill="0" autoLine="0" autoPict="0">
                <anchor moveWithCells="1">
                  <from>
                    <xdr:col>1</xdr:col>
                    <xdr:colOff>266700</xdr:colOff>
                    <xdr:row>49</xdr:row>
                    <xdr:rowOff>7620</xdr:rowOff>
                  </from>
                  <to>
                    <xdr:col>3</xdr:col>
                    <xdr:colOff>1447800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21" name="Check Box 39">
              <controlPr defaultSize="0" autoFill="0" autoLine="0" autoPict="0">
                <anchor moveWithCells="1">
                  <from>
                    <xdr:col>1</xdr:col>
                    <xdr:colOff>266700</xdr:colOff>
                    <xdr:row>50</xdr:row>
                    <xdr:rowOff>22860</xdr:rowOff>
                  </from>
                  <to>
                    <xdr:col>3</xdr:col>
                    <xdr:colOff>1447800</xdr:colOff>
                    <xdr:row>51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22" name="Check Box 40">
              <controlPr defaultSize="0" autoFill="0" autoLine="0" autoPict="0">
                <anchor moveWithCells="1">
                  <from>
                    <xdr:col>1</xdr:col>
                    <xdr:colOff>266700</xdr:colOff>
                    <xdr:row>51</xdr:row>
                    <xdr:rowOff>22860</xdr:rowOff>
                  </from>
                  <to>
                    <xdr:col>3</xdr:col>
                    <xdr:colOff>1447800</xdr:colOff>
                    <xdr:row>52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23" name="Check Box 41">
              <controlPr defaultSize="0" autoFill="0" autoLine="0" autoPict="0">
                <anchor moveWithCells="1">
                  <from>
                    <xdr:col>1</xdr:col>
                    <xdr:colOff>266700</xdr:colOff>
                    <xdr:row>52</xdr:row>
                    <xdr:rowOff>15240</xdr:rowOff>
                  </from>
                  <to>
                    <xdr:col>3</xdr:col>
                    <xdr:colOff>1447800</xdr:colOff>
                    <xdr:row>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24" name="Check Box 42">
              <controlPr defaultSize="0" autoFill="0" autoLine="0" autoPict="0">
                <anchor moveWithCells="1">
                  <from>
                    <xdr:col>1</xdr:col>
                    <xdr:colOff>266700</xdr:colOff>
                    <xdr:row>53</xdr:row>
                    <xdr:rowOff>22860</xdr:rowOff>
                  </from>
                  <to>
                    <xdr:col>3</xdr:col>
                    <xdr:colOff>1447800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25" name="Check Box 43">
              <controlPr defaultSize="0" autoFill="0" autoLine="0" autoPict="0">
                <anchor moveWithCells="1">
                  <from>
                    <xdr:col>1</xdr:col>
                    <xdr:colOff>266700</xdr:colOff>
                    <xdr:row>54</xdr:row>
                    <xdr:rowOff>22860</xdr:rowOff>
                  </from>
                  <to>
                    <xdr:col>3</xdr:col>
                    <xdr:colOff>1447800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26" name="Check Box 44">
              <controlPr defaultSize="0" autoFill="0" autoLine="0" autoPict="0">
                <anchor moveWithCells="1">
                  <from>
                    <xdr:col>1</xdr:col>
                    <xdr:colOff>266700</xdr:colOff>
                    <xdr:row>55</xdr:row>
                    <xdr:rowOff>38100</xdr:rowOff>
                  </from>
                  <to>
                    <xdr:col>3</xdr:col>
                    <xdr:colOff>1447800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27" name="Check Box 45">
              <controlPr defaultSize="0" autoFill="0" autoLine="0" autoPict="0">
                <anchor moveWithCells="1">
                  <from>
                    <xdr:col>1</xdr:col>
                    <xdr:colOff>266700</xdr:colOff>
                    <xdr:row>45</xdr:row>
                    <xdr:rowOff>152400</xdr:rowOff>
                  </from>
                  <to>
                    <xdr:col>3</xdr:col>
                    <xdr:colOff>1447800</xdr:colOff>
                    <xdr:row>47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  <pageSetUpPr fitToPage="1"/>
  </sheetPr>
  <dimension ref="A1:X102"/>
  <sheetViews>
    <sheetView showGridLines="0" topLeftCell="A32" zoomScaleNormal="100" workbookViewId="0">
      <selection activeCell="L47" sqref="L47"/>
    </sheetView>
  </sheetViews>
  <sheetFormatPr defaultColWidth="9.109375" defaultRowHeight="13.2" x14ac:dyDescent="0.25"/>
  <cols>
    <col min="1" max="1" width="0.88671875" style="34" customWidth="1"/>
    <col min="2" max="2" width="14.6640625" style="34" customWidth="1"/>
    <col min="3" max="3" width="16.33203125" style="34" customWidth="1"/>
    <col min="4" max="4" width="20" style="34" bestFit="1" customWidth="1"/>
    <col min="5" max="5" width="12.6640625" style="34" customWidth="1"/>
    <col min="6" max="6" width="12.44140625" style="34" customWidth="1"/>
    <col min="7" max="7" width="1.44140625" style="34" customWidth="1"/>
    <col min="8" max="8" width="14.6640625" style="34" customWidth="1"/>
    <col min="9" max="9" width="9.109375" style="34"/>
    <col min="10" max="10" width="9.109375" style="34" customWidth="1"/>
    <col min="11" max="11" width="10.88671875" style="34" customWidth="1"/>
    <col min="12" max="12" width="10.33203125" style="34" customWidth="1"/>
    <col min="13" max="13" width="12.6640625" style="34" customWidth="1"/>
    <col min="14" max="14" width="1.33203125" style="34" customWidth="1"/>
    <col min="15" max="18" width="9.109375" style="34"/>
    <col min="19" max="21" width="0" style="34" hidden="1" customWidth="1"/>
    <col min="22" max="16384" width="9.109375" style="34"/>
  </cols>
  <sheetData>
    <row r="1" spans="1:14" ht="13.8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4.4" thickBot="1" x14ac:dyDescent="0.3">
      <c r="A2" s="33"/>
      <c r="B2" s="659" t="s">
        <v>36</v>
      </c>
      <c r="C2" s="660"/>
      <c r="D2" s="755"/>
      <c r="E2" s="756" t="s">
        <v>79</v>
      </c>
      <c r="F2" s="757"/>
      <c r="G2" s="757"/>
      <c r="H2" s="757"/>
      <c r="I2" s="757"/>
      <c r="J2" s="758"/>
      <c r="K2" s="656" t="s">
        <v>68</v>
      </c>
      <c r="L2" s="657"/>
      <c r="M2" s="658"/>
      <c r="N2" s="33"/>
    </row>
    <row r="3" spans="1:14" ht="13.8" x14ac:dyDescent="0.25">
      <c r="A3" s="33"/>
      <c r="B3" s="1" t="s">
        <v>52</v>
      </c>
      <c r="C3" s="763" t="s">
        <v>36</v>
      </c>
      <c r="D3" s="764"/>
      <c r="E3" s="753"/>
      <c r="F3" s="759"/>
      <c r="G3" s="759"/>
      <c r="H3" s="759"/>
      <c r="I3" s="759"/>
      <c r="J3" s="760"/>
      <c r="K3" s="2" t="s">
        <v>69</v>
      </c>
      <c r="L3" s="35"/>
      <c r="M3" s="36"/>
      <c r="N3" s="33"/>
    </row>
    <row r="4" spans="1:14" ht="13.8" x14ac:dyDescent="0.25">
      <c r="A4" s="33"/>
      <c r="B4" s="1" t="s">
        <v>0</v>
      </c>
      <c r="C4" s="765"/>
      <c r="D4" s="766"/>
      <c r="E4" s="753"/>
      <c r="F4" s="759"/>
      <c r="G4" s="759"/>
      <c r="H4" s="759"/>
      <c r="I4" s="759"/>
      <c r="J4" s="760"/>
      <c r="K4" s="37"/>
      <c r="L4" s="38"/>
      <c r="M4" s="39"/>
      <c r="N4" s="33"/>
    </row>
    <row r="5" spans="1:14" ht="13.8" x14ac:dyDescent="0.25">
      <c r="A5" s="33"/>
      <c r="B5" s="1" t="s">
        <v>2</v>
      </c>
      <c r="C5" s="689" t="s">
        <v>36</v>
      </c>
      <c r="D5" s="701"/>
      <c r="E5" s="753"/>
      <c r="F5" s="759"/>
      <c r="G5" s="759"/>
      <c r="H5" s="759"/>
      <c r="I5" s="759"/>
      <c r="J5" s="760"/>
      <c r="K5" s="40"/>
      <c r="L5" s="38"/>
      <c r="M5" s="39"/>
      <c r="N5" s="33"/>
    </row>
    <row r="6" spans="1:14" ht="13.8" x14ac:dyDescent="0.25">
      <c r="A6" s="33"/>
      <c r="B6" s="1" t="s">
        <v>51</v>
      </c>
      <c r="C6" s="539" t="s">
        <v>36</v>
      </c>
      <c r="D6" s="540"/>
      <c r="E6" s="753"/>
      <c r="F6" s="759"/>
      <c r="G6" s="759"/>
      <c r="H6" s="759"/>
      <c r="I6" s="759"/>
      <c r="J6" s="760"/>
      <c r="K6" s="41"/>
      <c r="L6" s="38"/>
      <c r="M6" s="39"/>
      <c r="N6" s="33"/>
    </row>
    <row r="7" spans="1:14" ht="14.4" thickBot="1" x14ac:dyDescent="0.3">
      <c r="A7" s="33"/>
      <c r="B7" s="42"/>
      <c r="C7" s="5"/>
      <c r="D7" s="43"/>
      <c r="E7" s="754"/>
      <c r="F7" s="761"/>
      <c r="G7" s="761"/>
      <c r="H7" s="761"/>
      <c r="I7" s="761"/>
      <c r="J7" s="762"/>
      <c r="K7" s="44"/>
      <c r="L7" s="45"/>
      <c r="M7" s="46"/>
      <c r="N7" s="33"/>
    </row>
    <row r="8" spans="1:14" ht="9" customHeight="1" thickBot="1" x14ac:dyDescent="0.3">
      <c r="A8" s="33"/>
      <c r="B8" s="47"/>
      <c r="C8" s="6"/>
      <c r="D8" s="6"/>
      <c r="E8" s="33"/>
      <c r="F8" s="33"/>
      <c r="G8" s="33"/>
      <c r="H8" s="33"/>
      <c r="I8" s="33"/>
      <c r="J8" s="33"/>
      <c r="K8" s="47"/>
      <c r="L8" s="33"/>
      <c r="M8" s="33"/>
      <c r="N8" s="33"/>
    </row>
    <row r="9" spans="1:14" ht="13.8" x14ac:dyDescent="0.25">
      <c r="A9" s="33"/>
      <c r="B9" s="48" t="s">
        <v>57</v>
      </c>
      <c r="C9" s="4"/>
      <c r="D9" s="4" t="s">
        <v>52</v>
      </c>
      <c r="E9" s="767"/>
      <c r="F9" s="768"/>
      <c r="G9" s="769"/>
      <c r="H9" s="4" t="s">
        <v>52</v>
      </c>
      <c r="I9" s="770"/>
      <c r="J9" s="769"/>
      <c r="K9" s="4" t="s">
        <v>52</v>
      </c>
      <c r="L9" s="771"/>
      <c r="M9" s="772"/>
      <c r="N9" s="33"/>
    </row>
    <row r="10" spans="1:14" ht="14.4" thickBot="1" x14ac:dyDescent="0.3">
      <c r="A10" s="33"/>
      <c r="B10" s="49" t="s">
        <v>54</v>
      </c>
      <c r="C10" s="5"/>
      <c r="D10" s="5" t="s">
        <v>51</v>
      </c>
      <c r="E10" s="773"/>
      <c r="F10" s="774"/>
      <c r="G10" s="775"/>
      <c r="H10" s="5" t="s">
        <v>51</v>
      </c>
      <c r="I10" s="776"/>
      <c r="J10" s="775"/>
      <c r="K10" s="5" t="s">
        <v>51</v>
      </c>
      <c r="L10" s="777"/>
      <c r="M10" s="778"/>
      <c r="N10" s="33"/>
    </row>
    <row r="11" spans="1:14" ht="3.75" customHeight="1" thickBot="1" x14ac:dyDescent="0.3">
      <c r="A11" s="33"/>
      <c r="B11" s="47"/>
      <c r="C11" s="6"/>
      <c r="D11" s="6"/>
      <c r="E11" s="47"/>
      <c r="F11" s="47"/>
      <c r="G11" s="47"/>
      <c r="H11" s="6"/>
      <c r="I11" s="50"/>
      <c r="J11" s="47"/>
      <c r="K11" s="6"/>
      <c r="L11" s="51"/>
      <c r="M11" s="51"/>
      <c r="N11" s="33"/>
    </row>
    <row r="12" spans="1:14" ht="14.4" thickBot="1" x14ac:dyDescent="0.3">
      <c r="A12" s="33"/>
      <c r="B12" s="52" t="s">
        <v>76</v>
      </c>
      <c r="C12" s="53"/>
      <c r="D12" s="53"/>
      <c r="E12" s="52" t="s">
        <v>67</v>
      </c>
      <c r="F12" s="54"/>
      <c r="G12" s="47"/>
      <c r="H12" s="7" t="s">
        <v>19</v>
      </c>
      <c r="I12" s="782"/>
      <c r="J12" s="782"/>
      <c r="K12" s="782"/>
      <c r="L12" s="782"/>
      <c r="M12" s="783"/>
      <c r="N12" s="33"/>
    </row>
    <row r="13" spans="1:14" ht="14.4" thickBot="1" x14ac:dyDescent="0.3">
      <c r="A13" s="33"/>
      <c r="B13" s="55"/>
      <c r="C13" s="56"/>
      <c r="D13" s="56"/>
      <c r="E13" s="57"/>
      <c r="F13" s="58"/>
      <c r="G13" s="47"/>
      <c r="H13" s="59" t="s">
        <v>20</v>
      </c>
      <c r="I13" s="60"/>
      <c r="M13" s="61"/>
      <c r="N13" s="33"/>
    </row>
    <row r="14" spans="1:14" ht="3.75" customHeight="1" thickBot="1" x14ac:dyDescent="0.3">
      <c r="A14" s="33"/>
      <c r="B14" s="33"/>
      <c r="C14" s="33"/>
      <c r="D14" s="33"/>
      <c r="E14" s="33"/>
      <c r="F14" s="33"/>
      <c r="G14" s="47"/>
      <c r="H14" s="62"/>
      <c r="M14" s="61"/>
      <c r="N14" s="33"/>
    </row>
    <row r="15" spans="1:14" ht="14.4" thickBot="1" x14ac:dyDescent="0.3">
      <c r="A15" s="33"/>
      <c r="B15" s="52" t="s">
        <v>4</v>
      </c>
      <c r="C15" s="53"/>
      <c r="D15" s="53"/>
      <c r="E15" s="53"/>
      <c r="F15" s="54"/>
      <c r="G15" s="47"/>
      <c r="H15" s="1"/>
      <c r="M15" s="61"/>
      <c r="N15" s="33"/>
    </row>
    <row r="16" spans="1:14" ht="14.4" thickBot="1" x14ac:dyDescent="0.3">
      <c r="A16" s="33"/>
      <c r="B16" s="63"/>
      <c r="F16" s="61"/>
      <c r="G16" s="47"/>
      <c r="H16" s="1"/>
      <c r="M16" s="61"/>
      <c r="N16" s="33"/>
    </row>
    <row r="17" spans="1:21" ht="14.4" thickBot="1" x14ac:dyDescent="0.3">
      <c r="A17" s="33"/>
      <c r="B17" s="63"/>
      <c r="F17" s="61"/>
      <c r="G17" s="6"/>
      <c r="H17" s="64" t="s">
        <v>1</v>
      </c>
      <c r="I17" s="680" t="s">
        <v>36</v>
      </c>
      <c r="J17" s="669"/>
      <c r="K17" s="65"/>
      <c r="L17" s="66"/>
      <c r="M17" s="67"/>
      <c r="N17" s="33"/>
    </row>
    <row r="18" spans="1:21" ht="14.4" thickBot="1" x14ac:dyDescent="0.3">
      <c r="A18" s="33"/>
      <c r="B18" s="63"/>
      <c r="F18" s="61"/>
      <c r="G18" s="6"/>
      <c r="H18" s="47"/>
      <c r="I18" s="6"/>
      <c r="J18" s="6"/>
      <c r="K18" s="47"/>
      <c r="L18" s="47"/>
      <c r="M18" s="47"/>
      <c r="N18" s="33"/>
    </row>
    <row r="19" spans="1:21" ht="14.4" thickBot="1" x14ac:dyDescent="0.3">
      <c r="A19" s="33"/>
      <c r="B19" s="63"/>
      <c r="F19" s="61"/>
      <c r="G19" s="47"/>
      <c r="H19" s="7" t="s">
        <v>21</v>
      </c>
      <c r="I19" s="4" t="s">
        <v>36</v>
      </c>
      <c r="J19" s="53"/>
      <c r="K19" s="53"/>
      <c r="L19" s="53"/>
      <c r="M19" s="54"/>
      <c r="N19" s="33"/>
    </row>
    <row r="20" spans="1:21" ht="14.4" thickBot="1" x14ac:dyDescent="0.3">
      <c r="A20" s="33"/>
      <c r="B20" s="64" t="s">
        <v>71</v>
      </c>
      <c r="C20" s="68"/>
      <c r="D20" s="69"/>
      <c r="E20" s="56"/>
      <c r="F20" s="58"/>
      <c r="G20" s="6"/>
      <c r="H20" s="59" t="s">
        <v>20</v>
      </c>
      <c r="M20" s="61"/>
      <c r="N20" s="33"/>
    </row>
    <row r="21" spans="1:21" ht="4.5" customHeight="1" thickBot="1" x14ac:dyDescent="0.3">
      <c r="A21" s="33"/>
      <c r="B21" s="33"/>
      <c r="C21" s="33"/>
      <c r="D21" s="33"/>
      <c r="E21" s="33"/>
      <c r="F21" s="33"/>
      <c r="G21" s="47"/>
      <c r="H21" s="62"/>
      <c r="M21" s="61"/>
      <c r="N21" s="33"/>
    </row>
    <row r="22" spans="1:21" ht="14.4" thickBot="1" x14ac:dyDescent="0.3">
      <c r="A22" s="33"/>
      <c r="B22" s="52" t="s">
        <v>72</v>
      </c>
      <c r="C22" s="53"/>
      <c r="D22" s="53"/>
      <c r="E22" s="53"/>
      <c r="F22" s="54"/>
      <c r="G22" s="47"/>
      <c r="H22" s="1"/>
      <c r="M22" s="61"/>
      <c r="N22" s="33"/>
    </row>
    <row r="23" spans="1:21" ht="14.4" thickBot="1" x14ac:dyDescent="0.3">
      <c r="A23" s="33"/>
      <c r="B23" s="63"/>
      <c r="F23" s="61"/>
      <c r="G23" s="47"/>
      <c r="H23" s="70"/>
      <c r="M23" s="61"/>
      <c r="N23" s="33"/>
    </row>
    <row r="24" spans="1:21" ht="14.4" thickBot="1" x14ac:dyDescent="0.3">
      <c r="A24" s="33"/>
      <c r="B24" s="63"/>
      <c r="F24" s="61"/>
      <c r="G24" s="71"/>
      <c r="H24" s="64" t="s">
        <v>1</v>
      </c>
      <c r="I24" s="72"/>
      <c r="J24" s="73" t="s">
        <v>36</v>
      </c>
      <c r="K24" s="11"/>
      <c r="L24" s="12"/>
      <c r="M24" s="13"/>
      <c r="N24" s="33"/>
    </row>
    <row r="25" spans="1:21" ht="14.4" thickBot="1" x14ac:dyDescent="0.3">
      <c r="A25" s="33"/>
      <c r="B25" s="63"/>
      <c r="F25" s="61"/>
      <c r="G25" s="71"/>
      <c r="H25" s="33"/>
      <c r="I25" s="33"/>
      <c r="J25" s="74"/>
      <c r="K25" s="14"/>
      <c r="L25" s="14"/>
      <c r="M25" s="14"/>
      <c r="N25" s="33"/>
      <c r="Q25" s="780"/>
      <c r="R25" s="780"/>
      <c r="S25" s="75"/>
      <c r="T25" s="75"/>
    </row>
    <row r="26" spans="1:21" ht="14.4" thickBot="1" x14ac:dyDescent="0.3">
      <c r="A26" s="33"/>
      <c r="B26" s="63"/>
      <c r="F26" s="61"/>
      <c r="G26" s="71"/>
      <c r="H26" s="784" t="s">
        <v>45</v>
      </c>
      <c r="I26" s="661"/>
      <c r="J26" s="785"/>
      <c r="K26" s="15"/>
      <c r="L26" s="712"/>
      <c r="M26" s="786"/>
      <c r="N26" s="33"/>
      <c r="S26" s="75"/>
      <c r="T26" s="75"/>
    </row>
    <row r="27" spans="1:21" ht="14.4" thickBot="1" x14ac:dyDescent="0.3">
      <c r="A27" s="33"/>
      <c r="B27" s="64" t="s">
        <v>73</v>
      </c>
      <c r="C27" s="68"/>
      <c r="D27" s="69"/>
      <c r="E27" s="56"/>
      <c r="F27" s="58"/>
      <c r="G27" s="6"/>
      <c r="H27" s="76"/>
      <c r="I27" s="77"/>
      <c r="J27" s="77"/>
      <c r="K27" s="78"/>
      <c r="L27" s="787" t="s">
        <v>53</v>
      </c>
      <c r="M27" s="788"/>
      <c r="N27" s="33"/>
    </row>
    <row r="28" spans="1:21" ht="3.75" customHeight="1" thickBot="1" x14ac:dyDescent="0.3">
      <c r="A28" s="33"/>
      <c r="B28" s="33"/>
      <c r="C28" s="33"/>
      <c r="D28" s="33"/>
      <c r="E28" s="33"/>
      <c r="F28" s="33"/>
      <c r="G28" s="6"/>
      <c r="H28" s="789"/>
      <c r="I28" s="779"/>
      <c r="J28" s="779"/>
      <c r="K28" s="779"/>
      <c r="L28" s="77"/>
      <c r="M28" s="79"/>
      <c r="N28" s="33"/>
    </row>
    <row r="29" spans="1:21" ht="19.5" customHeight="1" thickBot="1" x14ac:dyDescent="0.3">
      <c r="A29" s="33"/>
      <c r="B29" s="80" t="s">
        <v>5</v>
      </c>
      <c r="C29" s="81"/>
      <c r="D29" s="81"/>
      <c r="E29" s="81"/>
      <c r="F29" s="82"/>
      <c r="G29" s="6"/>
      <c r="H29" s="83"/>
      <c r="I29" s="66"/>
      <c r="J29" s="66"/>
      <c r="K29" s="66"/>
      <c r="L29" s="66"/>
      <c r="M29" s="67"/>
      <c r="N29" s="33"/>
    </row>
    <row r="30" spans="1:21" ht="14.4" thickBot="1" x14ac:dyDescent="0.3">
      <c r="A30" s="33"/>
      <c r="B30" s="84"/>
      <c r="C30" s="85"/>
      <c r="D30" s="86"/>
      <c r="E30" s="86"/>
      <c r="F30" s="87"/>
      <c r="G30" s="6"/>
      <c r="H30" s="47"/>
      <c r="I30" s="47"/>
      <c r="J30" s="47"/>
      <c r="K30" s="47"/>
      <c r="L30" s="47"/>
      <c r="M30" s="47"/>
      <c r="N30" s="33"/>
    </row>
    <row r="31" spans="1:21" ht="14.4" thickBot="1" x14ac:dyDescent="0.3">
      <c r="A31" s="33"/>
      <c r="B31" s="790"/>
      <c r="C31" s="791"/>
      <c r="D31" s="88"/>
      <c r="E31" s="89"/>
      <c r="F31" s="90"/>
      <c r="G31" s="33"/>
      <c r="H31" s="52" t="s">
        <v>8</v>
      </c>
      <c r="I31" s="24"/>
      <c r="J31" s="24"/>
      <c r="K31" s="665"/>
      <c r="L31" s="665"/>
      <c r="M31" s="703"/>
      <c r="N31" s="33"/>
      <c r="T31" s="75"/>
      <c r="U31" s="75"/>
    </row>
    <row r="32" spans="1:21" ht="4.5" customHeight="1" thickBot="1" x14ac:dyDescent="0.3">
      <c r="A32" s="33"/>
      <c r="B32" s="792"/>
      <c r="C32" s="793"/>
      <c r="D32" s="47"/>
      <c r="E32" s="47"/>
      <c r="F32" s="33"/>
      <c r="G32" s="33"/>
      <c r="H32" s="1"/>
      <c r="I32" s="91"/>
      <c r="J32" s="91"/>
      <c r="K32" s="678"/>
      <c r="L32" s="678"/>
      <c r="M32" s="679"/>
      <c r="N32" s="33"/>
      <c r="T32" s="75"/>
      <c r="U32" s="75"/>
    </row>
    <row r="33" spans="1:21" ht="14.4" thickBot="1" x14ac:dyDescent="0.3">
      <c r="A33" s="33"/>
      <c r="B33" s="92" t="s">
        <v>6</v>
      </c>
      <c r="C33" s="93"/>
      <c r="D33" s="94" t="s">
        <v>36</v>
      </c>
      <c r="E33" s="95" t="s">
        <v>7</v>
      </c>
      <c r="F33" s="96" t="s">
        <v>36</v>
      </c>
      <c r="G33" s="33"/>
      <c r="H33" s="1"/>
      <c r="I33" s="91"/>
      <c r="J33" s="91"/>
      <c r="K33" s="779"/>
      <c r="L33" s="780"/>
      <c r="M33" s="781"/>
      <c r="N33" s="33"/>
      <c r="T33" s="75"/>
      <c r="U33" s="75"/>
    </row>
    <row r="34" spans="1:21" ht="13.8" x14ac:dyDescent="0.25">
      <c r="A34" s="33"/>
      <c r="B34" s="97"/>
      <c r="C34" s="86"/>
      <c r="D34" s="87"/>
      <c r="E34" s="86"/>
      <c r="F34" s="98"/>
      <c r="G34" s="33"/>
      <c r="H34" s="1"/>
      <c r="I34" s="91"/>
      <c r="J34" s="91"/>
      <c r="K34" s="77"/>
      <c r="L34" s="77"/>
      <c r="M34" s="99"/>
      <c r="N34" s="33"/>
      <c r="T34" s="75"/>
      <c r="U34" s="75"/>
    </row>
    <row r="35" spans="1:21" ht="14.4" thickBot="1" x14ac:dyDescent="0.3">
      <c r="A35" s="33"/>
      <c r="B35" s="100"/>
      <c r="C35" s="101"/>
      <c r="D35" s="101"/>
      <c r="E35" s="100"/>
      <c r="F35" s="102"/>
      <c r="G35" s="33"/>
      <c r="H35" s="103"/>
      <c r="I35" s="104"/>
      <c r="J35" s="104"/>
      <c r="K35" s="104"/>
      <c r="L35" s="104"/>
      <c r="M35" s="105"/>
      <c r="N35" s="33"/>
      <c r="T35" s="75"/>
      <c r="U35" s="75"/>
    </row>
    <row r="36" spans="1:21" ht="6.75" customHeight="1" thickBot="1" x14ac:dyDescent="0.3">
      <c r="A36" s="33"/>
      <c r="B36" s="47"/>
      <c r="C36" s="792"/>
      <c r="D36" s="792"/>
      <c r="E36" s="792"/>
      <c r="F36" s="47"/>
      <c r="G36" s="106"/>
      <c r="H36" s="792"/>
      <c r="I36" s="792"/>
      <c r="J36" s="792"/>
      <c r="K36" s="792"/>
      <c r="L36" s="47"/>
      <c r="M36" s="47"/>
      <c r="N36" s="33"/>
      <c r="T36" s="75"/>
      <c r="U36" s="75"/>
    </row>
    <row r="37" spans="1:21" ht="17.25" customHeight="1" thickBot="1" x14ac:dyDescent="0.3">
      <c r="A37" s="33"/>
      <c r="B37" s="52" t="s">
        <v>74</v>
      </c>
      <c r="C37" s="661"/>
      <c r="D37" s="661"/>
      <c r="E37" s="661"/>
      <c r="F37" s="107"/>
      <c r="G37" s="47"/>
      <c r="H37" s="797" t="s">
        <v>43</v>
      </c>
      <c r="I37" s="661"/>
      <c r="J37" s="661"/>
      <c r="K37" s="798"/>
      <c r="L37" s="24"/>
      <c r="M37" s="108"/>
      <c r="N37" s="33"/>
      <c r="T37" s="75"/>
      <c r="U37" s="75"/>
    </row>
    <row r="38" spans="1:21" ht="5.25" customHeight="1" thickBot="1" x14ac:dyDescent="0.3">
      <c r="A38" s="33"/>
      <c r="B38" s="47"/>
      <c r="C38" s="47"/>
      <c r="D38" s="47"/>
      <c r="E38" s="47"/>
      <c r="F38" s="47"/>
      <c r="G38" s="47"/>
      <c r="H38" s="1"/>
      <c r="I38" s="91"/>
      <c r="J38" s="91"/>
      <c r="K38" s="91"/>
      <c r="L38" s="91"/>
      <c r="M38" s="99"/>
      <c r="N38" s="33"/>
      <c r="T38" s="34">
        <v>0.75</v>
      </c>
      <c r="U38" s="34">
        <v>10</v>
      </c>
    </row>
    <row r="39" spans="1:21" ht="14.4" thickBot="1" x14ac:dyDescent="0.3">
      <c r="A39" s="33"/>
      <c r="B39" s="52" t="s">
        <v>9</v>
      </c>
      <c r="C39" s="24"/>
      <c r="D39" s="24"/>
      <c r="E39" s="24"/>
      <c r="F39" s="108"/>
      <c r="G39" s="47"/>
      <c r="H39" s="1"/>
      <c r="I39" s="91"/>
      <c r="J39" s="91"/>
      <c r="K39" s="91"/>
      <c r="L39" s="91"/>
      <c r="M39" s="99"/>
      <c r="N39" s="33"/>
      <c r="T39" s="75"/>
      <c r="U39" s="75"/>
    </row>
    <row r="40" spans="1:21" ht="18.75" customHeight="1" thickBot="1" x14ac:dyDescent="0.3">
      <c r="A40" s="33"/>
      <c r="B40" s="42"/>
      <c r="C40" s="25"/>
      <c r="D40" s="25"/>
      <c r="E40" s="25"/>
      <c r="F40" s="109"/>
      <c r="G40" s="47"/>
      <c r="H40" s="1"/>
      <c r="I40" s="91"/>
      <c r="J40" s="91"/>
      <c r="K40" s="91"/>
      <c r="L40" s="91"/>
      <c r="M40" s="99"/>
      <c r="N40" s="33"/>
      <c r="T40" s="75"/>
      <c r="U40" s="75"/>
    </row>
    <row r="41" spans="1:21" ht="3.75" customHeight="1" thickBot="1" x14ac:dyDescent="0.3">
      <c r="A41" s="33"/>
      <c r="B41" s="47"/>
      <c r="C41" s="47"/>
      <c r="D41" s="47"/>
      <c r="E41" s="47"/>
      <c r="F41" s="47"/>
      <c r="G41" s="47"/>
      <c r="H41" s="1"/>
      <c r="I41" s="91"/>
      <c r="J41" s="91"/>
      <c r="K41" s="91"/>
      <c r="L41" s="91"/>
      <c r="M41" s="99"/>
      <c r="N41" s="33"/>
      <c r="T41" s="34">
        <v>0.75</v>
      </c>
      <c r="U41" s="34">
        <v>10</v>
      </c>
    </row>
    <row r="42" spans="1:21" ht="14.4" thickBot="1" x14ac:dyDescent="0.3">
      <c r="A42" s="33"/>
      <c r="B42" s="52" t="s">
        <v>10</v>
      </c>
      <c r="C42" s="24"/>
      <c r="D42" s="24"/>
      <c r="E42" s="24"/>
      <c r="F42" s="110"/>
      <c r="G42" s="33"/>
      <c r="H42" s="1"/>
      <c r="I42" s="91"/>
      <c r="J42" s="91"/>
      <c r="K42" s="91"/>
      <c r="L42" s="91"/>
      <c r="M42" s="99"/>
      <c r="N42" s="33"/>
      <c r="T42" s="34">
        <v>0.76249999999999996</v>
      </c>
      <c r="U42" s="34">
        <v>10.5</v>
      </c>
    </row>
    <row r="43" spans="1:21" ht="14.4" thickBot="1" x14ac:dyDescent="0.3">
      <c r="A43" s="33"/>
      <c r="B43" s="111"/>
      <c r="C43" s="25"/>
      <c r="D43" s="25"/>
      <c r="E43" s="25"/>
      <c r="F43" s="109"/>
      <c r="G43" s="47"/>
      <c r="H43" s="42"/>
      <c r="I43" s="25"/>
      <c r="J43" s="25"/>
      <c r="K43" s="25"/>
      <c r="L43" s="25"/>
      <c r="M43" s="109"/>
      <c r="N43" s="33"/>
      <c r="T43" s="34">
        <v>0.77500000000000002</v>
      </c>
      <c r="U43" s="34">
        <v>11</v>
      </c>
    </row>
    <row r="44" spans="1:21" ht="14.4" thickBot="1" x14ac:dyDescent="0.3">
      <c r="A44" s="33"/>
      <c r="B44" s="112"/>
      <c r="C44" s="47"/>
      <c r="D44" s="47"/>
      <c r="E44" s="47"/>
      <c r="F44" s="47"/>
      <c r="G44" s="47"/>
      <c r="H44" s="112"/>
      <c r="I44" s="112"/>
      <c r="J44" s="112"/>
      <c r="K44" s="112"/>
      <c r="L44" s="112"/>
      <c r="M44" s="33"/>
      <c r="N44" s="33"/>
    </row>
    <row r="45" spans="1:21" ht="14.4" thickBot="1" x14ac:dyDescent="0.3">
      <c r="A45" s="33"/>
      <c r="B45" s="23" t="s">
        <v>23</v>
      </c>
      <c r="C45" s="23" t="s">
        <v>49</v>
      </c>
      <c r="D45" s="23" t="s">
        <v>46</v>
      </c>
      <c r="E45" s="797" t="s">
        <v>41</v>
      </c>
      <c r="F45" s="799"/>
      <c r="G45" s="799"/>
      <c r="H45" s="799"/>
      <c r="I45" s="799"/>
      <c r="J45" s="785"/>
      <c r="K45" s="113" t="s">
        <v>25</v>
      </c>
      <c r="L45" s="114" t="s">
        <v>42</v>
      </c>
      <c r="M45" s="113" t="s">
        <v>26</v>
      </c>
      <c r="N45" s="33"/>
      <c r="T45" s="34">
        <v>0.78749999999999998</v>
      </c>
      <c r="U45" s="34">
        <v>11.5</v>
      </c>
    </row>
    <row r="46" spans="1:21" ht="13.8" x14ac:dyDescent="0.25">
      <c r="A46" s="33"/>
      <c r="B46" s="115"/>
      <c r="C46" s="115"/>
      <c r="D46" s="115"/>
      <c r="E46" s="800" t="s">
        <v>36</v>
      </c>
      <c r="F46" s="801"/>
      <c r="G46" s="801"/>
      <c r="H46" s="801"/>
      <c r="I46" s="801"/>
      <c r="J46" s="713"/>
      <c r="K46" s="195">
        <v>1</v>
      </c>
      <c r="L46" s="196">
        <v>0</v>
      </c>
      <c r="M46" s="192">
        <f t="shared" ref="M46:M58" si="0">K46*L46</f>
        <v>0</v>
      </c>
      <c r="N46" s="33"/>
      <c r="T46" s="34">
        <v>0.8</v>
      </c>
      <c r="U46" s="34">
        <v>12</v>
      </c>
    </row>
    <row r="47" spans="1:21" ht="13.8" x14ac:dyDescent="0.25">
      <c r="A47" s="33"/>
      <c r="B47" s="115"/>
      <c r="C47" s="115"/>
      <c r="D47" s="115"/>
      <c r="E47" s="794" t="s">
        <v>36</v>
      </c>
      <c r="F47" s="795"/>
      <c r="G47" s="795"/>
      <c r="H47" s="795"/>
      <c r="I47" s="795"/>
      <c r="J47" s="796"/>
      <c r="K47" s="197">
        <v>0</v>
      </c>
      <c r="L47" s="198">
        <v>0</v>
      </c>
      <c r="M47" s="193">
        <f t="shared" si="0"/>
        <v>0</v>
      </c>
      <c r="N47" s="33"/>
      <c r="T47" s="34">
        <v>0.8125</v>
      </c>
      <c r="U47" s="34">
        <v>12.5</v>
      </c>
    </row>
    <row r="48" spans="1:21" ht="13.8" x14ac:dyDescent="0.25">
      <c r="A48" s="33"/>
      <c r="B48" s="115"/>
      <c r="C48" s="116"/>
      <c r="D48" s="115"/>
      <c r="E48" s="802"/>
      <c r="F48" s="795"/>
      <c r="G48" s="795"/>
      <c r="H48" s="795"/>
      <c r="I48" s="795"/>
      <c r="J48" s="796"/>
      <c r="K48" s="197">
        <v>0</v>
      </c>
      <c r="L48" s="198">
        <v>0</v>
      </c>
      <c r="M48" s="193">
        <f t="shared" si="0"/>
        <v>0</v>
      </c>
      <c r="N48" s="33"/>
      <c r="T48" s="34">
        <v>0.82499999999999996</v>
      </c>
      <c r="U48" s="34">
        <v>13</v>
      </c>
    </row>
    <row r="49" spans="1:24" ht="13.8" x14ac:dyDescent="0.25">
      <c r="A49" s="33"/>
      <c r="B49" s="115"/>
      <c r="C49" s="115"/>
      <c r="D49" s="117"/>
      <c r="E49" s="794"/>
      <c r="F49" s="795"/>
      <c r="G49" s="795"/>
      <c r="H49" s="795"/>
      <c r="I49" s="795"/>
      <c r="J49" s="796"/>
      <c r="K49" s="197">
        <v>0</v>
      </c>
      <c r="L49" s="198">
        <v>0</v>
      </c>
      <c r="M49" s="193">
        <f t="shared" si="0"/>
        <v>0</v>
      </c>
      <c r="N49" s="33"/>
      <c r="T49" s="34">
        <v>0.83750000000000002</v>
      </c>
      <c r="U49" s="34">
        <v>13.5</v>
      </c>
    </row>
    <row r="50" spans="1:24" ht="13.8" x14ac:dyDescent="0.25">
      <c r="A50" s="33"/>
      <c r="B50" s="115"/>
      <c r="C50" s="115"/>
      <c r="E50" s="794"/>
      <c r="F50" s="795"/>
      <c r="G50" s="795"/>
      <c r="H50" s="795"/>
      <c r="I50" s="795"/>
      <c r="J50" s="796"/>
      <c r="K50" s="197">
        <v>0</v>
      </c>
      <c r="L50" s="198">
        <v>0</v>
      </c>
      <c r="M50" s="193">
        <f t="shared" si="0"/>
        <v>0</v>
      </c>
      <c r="N50" s="33"/>
      <c r="T50" s="34">
        <v>0.85</v>
      </c>
      <c r="U50" s="34">
        <v>14</v>
      </c>
      <c r="X50" s="91"/>
    </row>
    <row r="51" spans="1:24" ht="13.8" x14ac:dyDescent="0.25">
      <c r="A51" s="33"/>
      <c r="B51" s="115"/>
      <c r="C51" s="115"/>
      <c r="D51" s="117"/>
      <c r="E51" s="794"/>
      <c r="F51" s="795"/>
      <c r="G51" s="795"/>
      <c r="H51" s="795"/>
      <c r="I51" s="795"/>
      <c r="J51" s="796"/>
      <c r="K51" s="197">
        <v>0</v>
      </c>
      <c r="L51" s="199">
        <v>0</v>
      </c>
      <c r="M51" s="193">
        <f t="shared" si="0"/>
        <v>0</v>
      </c>
      <c r="N51" s="33"/>
      <c r="T51" s="34">
        <v>0.86250000000000004</v>
      </c>
      <c r="U51" s="34">
        <v>14.5</v>
      </c>
      <c r="X51" s="91"/>
    </row>
    <row r="52" spans="1:24" ht="13.8" x14ac:dyDescent="0.25">
      <c r="A52" s="33"/>
      <c r="B52" s="115"/>
      <c r="C52" s="115"/>
      <c r="E52" s="794"/>
      <c r="F52" s="795"/>
      <c r="G52" s="795"/>
      <c r="H52" s="795"/>
      <c r="I52" s="795"/>
      <c r="J52" s="796"/>
      <c r="K52" s="197">
        <v>0</v>
      </c>
      <c r="L52" s="198">
        <v>0</v>
      </c>
      <c r="M52" s="193">
        <f t="shared" si="0"/>
        <v>0</v>
      </c>
      <c r="N52" s="33"/>
      <c r="T52" s="34">
        <v>0.875</v>
      </c>
      <c r="U52" s="34">
        <v>15</v>
      </c>
      <c r="X52" s="26"/>
    </row>
    <row r="53" spans="1:24" ht="13.8" x14ac:dyDescent="0.25">
      <c r="A53" s="33"/>
      <c r="B53" s="115"/>
      <c r="C53" s="118"/>
      <c r="D53" s="118"/>
      <c r="E53" s="794"/>
      <c r="F53" s="795"/>
      <c r="G53" s="795"/>
      <c r="H53" s="795"/>
      <c r="I53" s="795"/>
      <c r="J53" s="796"/>
      <c r="K53" s="197">
        <v>0</v>
      </c>
      <c r="L53" s="198">
        <v>0</v>
      </c>
      <c r="M53" s="193">
        <f t="shared" si="0"/>
        <v>0</v>
      </c>
      <c r="N53" s="33"/>
      <c r="T53" s="34">
        <v>0.88749999999999996</v>
      </c>
      <c r="U53" s="34">
        <v>15.5</v>
      </c>
      <c r="X53" s="91"/>
    </row>
    <row r="54" spans="1:24" ht="13.8" x14ac:dyDescent="0.25">
      <c r="A54" s="33"/>
      <c r="B54" s="115"/>
      <c r="C54" s="118"/>
      <c r="D54" s="117"/>
      <c r="E54" s="794"/>
      <c r="F54" s="795"/>
      <c r="G54" s="795"/>
      <c r="H54" s="795"/>
      <c r="I54" s="795"/>
      <c r="J54" s="796"/>
      <c r="K54" s="197">
        <v>0</v>
      </c>
      <c r="L54" s="198">
        <v>0</v>
      </c>
      <c r="M54" s="193">
        <f t="shared" si="0"/>
        <v>0</v>
      </c>
      <c r="N54" s="33"/>
      <c r="T54" s="34">
        <v>0.89999999999999902</v>
      </c>
      <c r="U54" s="34">
        <v>16</v>
      </c>
      <c r="X54" s="91"/>
    </row>
    <row r="55" spans="1:24" ht="13.8" x14ac:dyDescent="0.25">
      <c r="A55" s="33"/>
      <c r="B55" s="115"/>
      <c r="C55" s="803"/>
      <c r="D55" s="117"/>
      <c r="E55" s="794"/>
      <c r="F55" s="795"/>
      <c r="G55" s="795"/>
      <c r="H55" s="795"/>
      <c r="I55" s="795"/>
      <c r="J55" s="796"/>
      <c r="K55" s="197">
        <v>0</v>
      </c>
      <c r="L55" s="198">
        <v>0</v>
      </c>
      <c r="M55" s="193">
        <f t="shared" si="0"/>
        <v>0</v>
      </c>
      <c r="N55" s="33"/>
      <c r="T55" s="34">
        <v>0.91249999999999898</v>
      </c>
      <c r="U55" s="34">
        <v>16.5</v>
      </c>
      <c r="X55" s="91"/>
    </row>
    <row r="56" spans="1:24" ht="14.25" customHeight="1" x14ac:dyDescent="0.25">
      <c r="A56" s="33"/>
      <c r="B56" s="115"/>
      <c r="C56" s="803"/>
      <c r="D56" s="117"/>
      <c r="E56" s="794"/>
      <c r="F56" s="795"/>
      <c r="G56" s="795"/>
      <c r="H56" s="795"/>
      <c r="I56" s="795"/>
      <c r="J56" s="796"/>
      <c r="K56" s="197">
        <v>0</v>
      </c>
      <c r="L56" s="198">
        <v>0</v>
      </c>
      <c r="M56" s="193">
        <f t="shared" si="0"/>
        <v>0</v>
      </c>
      <c r="N56" s="33"/>
      <c r="T56" s="34">
        <v>0.92499999999999905</v>
      </c>
      <c r="U56" s="34">
        <v>17</v>
      </c>
      <c r="X56" s="91"/>
    </row>
    <row r="57" spans="1:24" ht="14.25" customHeight="1" x14ac:dyDescent="0.25">
      <c r="A57" s="33"/>
      <c r="B57" s="115"/>
      <c r="C57" s="803"/>
      <c r="D57" s="117"/>
      <c r="E57" s="794"/>
      <c r="F57" s="689"/>
      <c r="G57" s="689"/>
      <c r="H57" s="689"/>
      <c r="I57" s="689"/>
      <c r="J57" s="701"/>
      <c r="K57" s="197">
        <v>0</v>
      </c>
      <c r="L57" s="198">
        <v>0</v>
      </c>
      <c r="M57" s="193">
        <f>K57*L57</f>
        <v>0</v>
      </c>
      <c r="N57" s="33"/>
      <c r="X57" s="91"/>
    </row>
    <row r="58" spans="1:24" ht="18" customHeight="1" thickBot="1" x14ac:dyDescent="0.3">
      <c r="A58" s="33"/>
      <c r="B58" s="119"/>
      <c r="C58" s="804"/>
      <c r="D58" s="120"/>
      <c r="E58" s="805"/>
      <c r="F58" s="699"/>
      <c r="G58" s="699"/>
      <c r="H58" s="699"/>
      <c r="I58" s="699"/>
      <c r="J58" s="700"/>
      <c r="K58" s="200">
        <v>0</v>
      </c>
      <c r="L58" s="201">
        <v>0</v>
      </c>
      <c r="M58" s="194">
        <f t="shared" si="0"/>
        <v>0</v>
      </c>
      <c r="N58" s="33"/>
      <c r="T58" s="34">
        <v>0.937499999999999</v>
      </c>
      <c r="U58" s="34">
        <v>17.5</v>
      </c>
      <c r="X58" s="91"/>
    </row>
    <row r="59" spans="1:24" ht="14.4" thickBot="1" x14ac:dyDescent="0.3">
      <c r="A59" s="33"/>
      <c r="B59" s="812" t="s">
        <v>35</v>
      </c>
      <c r="C59" s="813"/>
      <c r="D59" s="813"/>
      <c r="E59" s="813"/>
      <c r="F59" s="813"/>
      <c r="G59" s="813"/>
      <c r="H59" s="813"/>
      <c r="I59" s="813"/>
      <c r="J59" s="785"/>
      <c r="K59" s="814" t="s">
        <v>11</v>
      </c>
      <c r="L59" s="815"/>
      <c r="M59" s="186">
        <f>SUM(M46:M58)</f>
        <v>0</v>
      </c>
      <c r="N59" s="33"/>
      <c r="T59" s="34">
        <v>0.94999999999999896</v>
      </c>
      <c r="U59" s="34">
        <v>18</v>
      </c>
      <c r="X59" s="91"/>
    </row>
    <row r="60" spans="1:24" ht="13.8" x14ac:dyDescent="0.25">
      <c r="A60" s="33"/>
      <c r="B60" s="121"/>
      <c r="C60" s="122"/>
      <c r="D60" s="122"/>
      <c r="E60" s="122"/>
      <c r="F60" s="122"/>
      <c r="G60" s="122"/>
      <c r="H60" s="122"/>
      <c r="I60" s="122"/>
      <c r="J60" s="54"/>
      <c r="K60" s="816" t="s">
        <v>44</v>
      </c>
      <c r="L60" s="817"/>
      <c r="M60" s="187">
        <v>0.67500000000000004</v>
      </c>
      <c r="N60" s="123"/>
      <c r="T60" s="34">
        <v>0.96249999999999902</v>
      </c>
      <c r="U60" s="34">
        <v>18.5</v>
      </c>
    </row>
    <row r="61" spans="1:24" ht="13.8" x14ac:dyDescent="0.25">
      <c r="A61" s="33"/>
      <c r="B61" s="63"/>
      <c r="J61" s="61"/>
      <c r="K61" s="818" t="s">
        <v>12</v>
      </c>
      <c r="L61" s="765"/>
      <c r="M61" s="188">
        <f>M59*M60</f>
        <v>0</v>
      </c>
      <c r="N61" s="33"/>
      <c r="T61" s="34">
        <v>0.97499999999999898</v>
      </c>
      <c r="U61" s="34">
        <v>19</v>
      </c>
    </row>
    <row r="62" spans="1:24" ht="13.8" x14ac:dyDescent="0.25">
      <c r="A62" s="33"/>
      <c r="B62" s="63"/>
      <c r="J62" s="61"/>
      <c r="K62" s="818" t="s">
        <v>75</v>
      </c>
      <c r="L62" s="765"/>
      <c r="M62" s="189">
        <v>1</v>
      </c>
      <c r="N62" s="33"/>
      <c r="T62" s="34">
        <v>0.98749999999999905</v>
      </c>
      <c r="U62" s="34">
        <v>19.5</v>
      </c>
    </row>
    <row r="63" spans="1:24" ht="13.8" x14ac:dyDescent="0.25">
      <c r="A63" s="33"/>
      <c r="B63" s="63"/>
      <c r="J63" s="61"/>
      <c r="K63" s="818"/>
      <c r="L63" s="765"/>
      <c r="M63" s="188">
        <f>M61*$M$62</f>
        <v>0</v>
      </c>
      <c r="N63" s="33"/>
      <c r="T63" s="34">
        <v>0.999999999999999</v>
      </c>
      <c r="U63" s="34">
        <v>20</v>
      </c>
    </row>
    <row r="64" spans="1:24" ht="13.8" x14ac:dyDescent="0.25">
      <c r="A64" s="33"/>
      <c r="B64" s="63"/>
      <c r="J64" s="61"/>
      <c r="K64" s="818" t="s">
        <v>27</v>
      </c>
      <c r="L64" s="765"/>
      <c r="M64" s="190">
        <v>0</v>
      </c>
      <c r="N64" s="33"/>
    </row>
    <row r="65" spans="1:22" ht="14.4" thickBot="1" x14ac:dyDescent="0.3">
      <c r="A65" s="33"/>
      <c r="B65" s="55"/>
      <c r="C65" s="56"/>
      <c r="D65" s="56"/>
      <c r="E65" s="56"/>
      <c r="F65" s="56"/>
      <c r="G65" s="56"/>
      <c r="H65" s="56"/>
      <c r="I65" s="56"/>
      <c r="J65" s="58"/>
      <c r="K65" s="818" t="s">
        <v>31</v>
      </c>
      <c r="L65" s="765"/>
      <c r="M65" s="190">
        <v>0</v>
      </c>
      <c r="N65" s="33"/>
    </row>
    <row r="66" spans="1:22" ht="14.4" thickBot="1" x14ac:dyDescent="0.3">
      <c r="A66" s="33"/>
      <c r="B66" s="27" t="s">
        <v>63</v>
      </c>
      <c r="C66" s="665"/>
      <c r="D66" s="768"/>
      <c r="E66" s="768"/>
      <c r="F66" s="768"/>
      <c r="G66" s="768"/>
      <c r="H66" s="768"/>
      <c r="I66" s="768"/>
      <c r="J66" s="772"/>
      <c r="K66" s="818" t="s">
        <v>28</v>
      </c>
      <c r="L66" s="765"/>
      <c r="M66" s="190">
        <v>0</v>
      </c>
      <c r="N66" s="33"/>
    </row>
    <row r="67" spans="1:22" ht="14.4" thickBot="1" x14ac:dyDescent="0.3">
      <c r="A67" s="33"/>
      <c r="B67" s="28"/>
      <c r="C67" s="774"/>
      <c r="D67" s="774"/>
      <c r="E67" s="774"/>
      <c r="F67" s="774"/>
      <c r="G67" s="774"/>
      <c r="H67" s="774"/>
      <c r="I67" s="774"/>
      <c r="J67" s="778"/>
      <c r="K67" s="819" t="s">
        <v>29</v>
      </c>
      <c r="L67" s="773"/>
      <c r="M67" s="191">
        <f>SUM(M63:M66)</f>
        <v>0</v>
      </c>
      <c r="N67" s="33"/>
    </row>
    <row r="68" spans="1:22" ht="14.4" thickBot="1" x14ac:dyDescent="0.3">
      <c r="A68" s="33"/>
      <c r="B68" s="52" t="s">
        <v>33</v>
      </c>
      <c r="C68" s="24"/>
      <c r="D68" s="24"/>
      <c r="E68" s="24"/>
      <c r="F68" s="122"/>
      <c r="G68" s="122"/>
      <c r="H68" s="108"/>
      <c r="I68" s="124"/>
      <c r="J68" s="125"/>
      <c r="K68" s="806" t="s">
        <v>13</v>
      </c>
      <c r="L68" s="807"/>
      <c r="M68" s="808"/>
      <c r="N68" s="33"/>
    </row>
    <row r="69" spans="1:22" ht="14.4" thickBot="1" x14ac:dyDescent="0.3">
      <c r="A69" s="33"/>
      <c r="B69" s="42"/>
      <c r="C69" s="25"/>
      <c r="D69" s="25"/>
      <c r="E69" s="25"/>
      <c r="F69" s="5"/>
      <c r="G69" s="5"/>
      <c r="H69" s="109"/>
      <c r="I69" s="126"/>
      <c r="J69" s="33"/>
      <c r="K69" s="809"/>
      <c r="L69" s="810"/>
      <c r="M69" s="811"/>
      <c r="N69" s="33"/>
    </row>
    <row r="70" spans="1:22" ht="14.4" thickBot="1" x14ac:dyDescent="0.3">
      <c r="A70" s="33"/>
      <c r="B70" s="784" t="s">
        <v>18</v>
      </c>
      <c r="C70" s="798"/>
      <c r="D70" s="797" t="s">
        <v>34</v>
      </c>
      <c r="E70" s="798"/>
      <c r="F70" s="797" t="s">
        <v>30</v>
      </c>
      <c r="G70" s="785"/>
      <c r="H70" s="52" t="s">
        <v>14</v>
      </c>
      <c r="I70" s="127"/>
      <c r="J70" s="128"/>
      <c r="K70" s="104"/>
      <c r="L70" s="104"/>
      <c r="M70" s="129"/>
      <c r="N70" s="33"/>
    </row>
    <row r="71" spans="1:22" ht="13.8" x14ac:dyDescent="0.25">
      <c r="A71" s="33"/>
      <c r="B71" s="814" t="s">
        <v>15</v>
      </c>
      <c r="C71" s="820"/>
      <c r="D71" s="800" t="s">
        <v>36</v>
      </c>
      <c r="E71" s="821"/>
      <c r="F71" s="800" t="s">
        <v>36</v>
      </c>
      <c r="G71" s="786"/>
      <c r="H71" s="130">
        <v>40</v>
      </c>
      <c r="I71" s="131"/>
      <c r="J71" s="24"/>
      <c r="K71" s="24"/>
      <c r="L71" s="24"/>
      <c r="M71" s="108"/>
      <c r="N71" s="33"/>
    </row>
    <row r="72" spans="1:22" ht="13.8" x14ac:dyDescent="0.25">
      <c r="A72" s="33"/>
      <c r="B72" s="818" t="s">
        <v>16</v>
      </c>
      <c r="C72" s="766"/>
      <c r="D72" s="822" t="s">
        <v>36</v>
      </c>
      <c r="E72" s="764"/>
      <c r="F72" s="794" t="s">
        <v>36</v>
      </c>
      <c r="G72" s="823"/>
      <c r="H72" s="132">
        <v>40</v>
      </c>
      <c r="I72" s="133" t="s">
        <v>38</v>
      </c>
      <c r="J72" s="134">
        <f>M60</f>
        <v>0.67500000000000004</v>
      </c>
      <c r="K72" s="26" t="s">
        <v>39</v>
      </c>
      <c r="L72" s="32">
        <f>IF(M60=0.675,0,IF(M60&gt;1,"error",IF(M60&lt;0.75,"error",VLOOKUP(M60,comm,2))))</f>
        <v>0</v>
      </c>
      <c r="M72" s="99" t="s">
        <v>40</v>
      </c>
      <c r="N72" s="33"/>
    </row>
    <row r="73" spans="1:22" ht="14.4" thickBot="1" x14ac:dyDescent="0.3">
      <c r="A73" s="33"/>
      <c r="B73" s="819" t="s">
        <v>17</v>
      </c>
      <c r="C73" s="824"/>
      <c r="D73" s="805" t="s">
        <v>36</v>
      </c>
      <c r="E73" s="825"/>
      <c r="F73" s="805" t="s">
        <v>36</v>
      </c>
      <c r="G73" s="778"/>
      <c r="H73" s="135">
        <v>20</v>
      </c>
      <c r="I73" s="28"/>
      <c r="J73" s="5"/>
      <c r="K73" s="5"/>
      <c r="L73" s="5"/>
      <c r="M73" s="43"/>
      <c r="N73" s="33"/>
    </row>
    <row r="74" spans="1:22" ht="13.8" x14ac:dyDescent="0.25">
      <c r="A74" s="33"/>
      <c r="B74" s="136"/>
      <c r="C74" s="53"/>
      <c r="D74" s="53"/>
      <c r="E74" s="53"/>
      <c r="F74" s="53"/>
      <c r="G74" s="53"/>
      <c r="H74" s="54"/>
      <c r="I74" s="131"/>
      <c r="J74" s="24"/>
      <c r="K74" s="24"/>
      <c r="L74" s="24"/>
      <c r="M74" s="137"/>
      <c r="N74" s="33"/>
    </row>
    <row r="75" spans="1:22" ht="13.8" x14ac:dyDescent="0.25">
      <c r="A75" s="33"/>
      <c r="B75" s="826" t="s">
        <v>55</v>
      </c>
      <c r="C75" s="827"/>
      <c r="D75" s="827"/>
      <c r="E75" s="827"/>
      <c r="F75" s="827"/>
      <c r="G75" s="827"/>
      <c r="H75" s="828"/>
      <c r="I75" s="826" t="s">
        <v>60</v>
      </c>
      <c r="J75" s="829"/>
      <c r="K75" s="829"/>
      <c r="L75" s="829"/>
      <c r="M75" s="830"/>
      <c r="N75" s="47"/>
    </row>
    <row r="76" spans="1:22" ht="15" x14ac:dyDescent="0.25">
      <c r="A76" s="33"/>
      <c r="B76" s="826" t="s">
        <v>56</v>
      </c>
      <c r="C76" s="827"/>
      <c r="D76" s="827"/>
      <c r="E76" s="827"/>
      <c r="F76" s="827"/>
      <c r="G76" s="827"/>
      <c r="H76" s="828"/>
      <c r="I76" s="831" t="s">
        <v>61</v>
      </c>
      <c r="J76" s="832"/>
      <c r="K76" s="832"/>
      <c r="L76" s="832"/>
      <c r="M76" s="833"/>
      <c r="N76" s="33"/>
    </row>
    <row r="77" spans="1:22" ht="14.4" thickBot="1" x14ac:dyDescent="0.3">
      <c r="A77" s="33"/>
      <c r="B77" s="55"/>
      <c r="C77" s="56"/>
      <c r="D77" s="56"/>
      <c r="E77" s="56"/>
      <c r="F77" s="56"/>
      <c r="G77" s="56"/>
      <c r="H77" s="58"/>
      <c r="I77" s="42"/>
      <c r="J77" s="25"/>
      <c r="K77" s="138"/>
      <c r="L77" s="835" t="s">
        <v>80</v>
      </c>
      <c r="M77" s="836"/>
      <c r="N77" s="33"/>
    </row>
    <row r="78" spans="1:22" s="78" customFormat="1" x14ac:dyDescent="0.25">
      <c r="A78" s="33"/>
      <c r="B78" s="139"/>
      <c r="C78" s="139"/>
      <c r="D78" s="139"/>
      <c r="E78" s="139"/>
      <c r="F78" s="139"/>
      <c r="G78" s="139"/>
      <c r="H78" s="139"/>
      <c r="I78" s="139"/>
      <c r="J78" s="33"/>
      <c r="K78" s="139"/>
      <c r="L78" s="139"/>
      <c r="M78" s="139"/>
      <c r="N78" s="139"/>
      <c r="U78" s="34"/>
      <c r="V78" s="34"/>
    </row>
    <row r="79" spans="1:22" s="78" customFormat="1" ht="15" x14ac:dyDescent="0.25">
      <c r="A79" s="34"/>
      <c r="B79" s="834" t="s">
        <v>66</v>
      </c>
      <c r="C79" s="834"/>
      <c r="D79" s="834"/>
      <c r="E79" s="834"/>
      <c r="F79" s="834"/>
      <c r="G79" s="834"/>
      <c r="H79" s="834"/>
      <c r="I79" s="834"/>
      <c r="J79" s="834"/>
      <c r="K79" s="834"/>
      <c r="L79" s="834"/>
      <c r="M79" s="834"/>
      <c r="N79" s="140"/>
      <c r="O79" s="141"/>
      <c r="P79" s="141"/>
      <c r="U79" s="34"/>
      <c r="V79" s="34"/>
    </row>
    <row r="80" spans="1:22" s="78" customFormat="1" ht="15" x14ac:dyDescent="0.25">
      <c r="A80" s="34"/>
      <c r="B80" s="834"/>
      <c r="C80" s="834"/>
      <c r="D80" s="834"/>
      <c r="E80" s="834"/>
      <c r="F80" s="834"/>
      <c r="G80" s="834"/>
      <c r="H80" s="834"/>
      <c r="I80" s="834"/>
      <c r="J80" s="834"/>
      <c r="K80" s="834"/>
      <c r="L80" s="834"/>
      <c r="M80" s="834"/>
      <c r="N80" s="140"/>
      <c r="O80" s="141"/>
      <c r="P80" s="141"/>
      <c r="U80" s="34"/>
      <c r="V80" s="34"/>
    </row>
    <row r="81" spans="2:13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</row>
    <row r="82" spans="2:13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</row>
    <row r="83" spans="2:13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</row>
    <row r="84" spans="2:13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</row>
    <row r="85" spans="2:13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</row>
    <row r="86" spans="2:13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</row>
    <row r="87" spans="2:13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</row>
    <row r="88" spans="2:13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</row>
    <row r="89" spans="2:13" x14ac:dyDescent="0.25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</row>
    <row r="90" spans="2:13" x14ac:dyDescent="0.25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</row>
    <row r="91" spans="2:13" x14ac:dyDescent="0.25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</row>
    <row r="92" spans="2:13" x14ac:dyDescent="0.25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</row>
    <row r="93" spans="2:13" x14ac:dyDescent="0.25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</row>
    <row r="94" spans="2:13" x14ac:dyDescent="0.25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</row>
    <row r="95" spans="2:13" x14ac:dyDescent="0.25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</row>
    <row r="96" spans="2:13" x14ac:dyDescent="0.25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</row>
    <row r="97" spans="2:13" x14ac:dyDescent="0.25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</row>
    <row r="98" spans="2:13" x14ac:dyDescent="0.25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</row>
    <row r="99" spans="2:13" x14ac:dyDescent="0.25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</row>
    <row r="100" spans="2:13" x14ac:dyDescent="0.25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</row>
    <row r="101" spans="2:13" x14ac:dyDescent="0.25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</row>
    <row r="102" spans="2:13" x14ac:dyDescent="0.25">
      <c r="B102" s="142"/>
      <c r="C102" s="142"/>
      <c r="D102" s="142"/>
      <c r="E102" s="142"/>
      <c r="F102" s="142"/>
      <c r="G102" s="142"/>
      <c r="H102" s="142"/>
      <c r="I102" s="142"/>
      <c r="J102" s="142"/>
    </row>
  </sheetData>
  <mergeCells count="74">
    <mergeCell ref="B75:H75"/>
    <mergeCell ref="I75:M75"/>
    <mergeCell ref="B76:H76"/>
    <mergeCell ref="I76:M76"/>
    <mergeCell ref="B79:M80"/>
    <mergeCell ref="L77:M77"/>
    <mergeCell ref="B72:C72"/>
    <mergeCell ref="D72:E72"/>
    <mergeCell ref="F72:G72"/>
    <mergeCell ref="B73:C73"/>
    <mergeCell ref="D73:E73"/>
    <mergeCell ref="F73:G73"/>
    <mergeCell ref="B70:C70"/>
    <mergeCell ref="D70:E70"/>
    <mergeCell ref="F70:G70"/>
    <mergeCell ref="B71:C71"/>
    <mergeCell ref="D71:E71"/>
    <mergeCell ref="F71:G71"/>
    <mergeCell ref="K68:M69"/>
    <mergeCell ref="B59:J59"/>
    <mergeCell ref="K59:L59"/>
    <mergeCell ref="K60:L60"/>
    <mergeCell ref="K61:L61"/>
    <mergeCell ref="K62:L62"/>
    <mergeCell ref="K63:L63"/>
    <mergeCell ref="K64:L64"/>
    <mergeCell ref="K65:L65"/>
    <mergeCell ref="C66:J67"/>
    <mergeCell ref="K66:L66"/>
    <mergeCell ref="K67:L67"/>
    <mergeCell ref="E53:J53"/>
    <mergeCell ref="E54:J54"/>
    <mergeCell ref="C55:C58"/>
    <mergeCell ref="E55:J55"/>
    <mergeCell ref="E56:J56"/>
    <mergeCell ref="E57:J57"/>
    <mergeCell ref="E58:J58"/>
    <mergeCell ref="B31:C31"/>
    <mergeCell ref="K31:M31"/>
    <mergeCell ref="B32:C32"/>
    <mergeCell ref="K32:M32"/>
    <mergeCell ref="E52:J52"/>
    <mergeCell ref="C36:E36"/>
    <mergeCell ref="H36:K36"/>
    <mergeCell ref="C37:E37"/>
    <mergeCell ref="H37:K37"/>
    <mergeCell ref="E45:J45"/>
    <mergeCell ref="E46:J46"/>
    <mergeCell ref="E47:J47"/>
    <mergeCell ref="E48:J48"/>
    <mergeCell ref="E49:J49"/>
    <mergeCell ref="E50:J50"/>
    <mergeCell ref="E51:J51"/>
    <mergeCell ref="K33:M33"/>
    <mergeCell ref="I12:M12"/>
    <mergeCell ref="I17:J17"/>
    <mergeCell ref="Q25:R25"/>
    <mergeCell ref="H26:J26"/>
    <mergeCell ref="L26:M26"/>
    <mergeCell ref="L27:M27"/>
    <mergeCell ref="H28:K28"/>
    <mergeCell ref="E9:G9"/>
    <mergeCell ref="I9:J9"/>
    <mergeCell ref="L9:M9"/>
    <mergeCell ref="E10:G10"/>
    <mergeCell ref="I10:J10"/>
    <mergeCell ref="L10:M10"/>
    <mergeCell ref="B2:D2"/>
    <mergeCell ref="E2:J7"/>
    <mergeCell ref="K2:M2"/>
    <mergeCell ref="C3:D3"/>
    <mergeCell ref="C4:D4"/>
    <mergeCell ref="C5:D5"/>
    <mergeCell ref="C6:D6"/>
  </mergeCells>
  <pageMargins left="0.7" right="0.7" top="0.75" bottom="0.75" header="0.3" footer="0.3"/>
  <pageSetup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67</xdr:row>
                    <xdr:rowOff>38100</xdr:rowOff>
                  </from>
                  <to>
                    <xdr:col>3</xdr:col>
                    <xdr:colOff>274320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30480</xdr:colOff>
                    <xdr:row>67</xdr:row>
                    <xdr:rowOff>45720</xdr:rowOff>
                  </from>
                  <to>
                    <xdr:col>5</xdr:col>
                    <xdr:colOff>487680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83820</xdr:colOff>
                    <xdr:row>45</xdr:row>
                    <xdr:rowOff>68580</xdr:rowOff>
                  </from>
                  <to>
                    <xdr:col>1</xdr:col>
                    <xdr:colOff>678180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1</xdr:col>
                    <xdr:colOff>693420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1</xdr:col>
                    <xdr:colOff>784860</xdr:colOff>
                    <xdr:row>45</xdr:row>
                    <xdr:rowOff>7620</xdr:rowOff>
                  </from>
                  <to>
                    <xdr:col>2</xdr:col>
                    <xdr:colOff>601980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1</xdr:col>
                    <xdr:colOff>784860</xdr:colOff>
                    <xdr:row>46</xdr:row>
                    <xdr:rowOff>38100</xdr:rowOff>
                  </from>
                  <to>
                    <xdr:col>2</xdr:col>
                    <xdr:colOff>617220</xdr:colOff>
                    <xdr:row>47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1</xdr:col>
                    <xdr:colOff>784860</xdr:colOff>
                    <xdr:row>48</xdr:row>
                    <xdr:rowOff>106680</xdr:rowOff>
                  </from>
                  <to>
                    <xdr:col>2</xdr:col>
                    <xdr:colOff>601980</xdr:colOff>
                    <xdr:row>50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1</xdr:col>
                    <xdr:colOff>784860</xdr:colOff>
                    <xdr:row>47</xdr:row>
                    <xdr:rowOff>68580</xdr:rowOff>
                  </from>
                  <to>
                    <xdr:col>2</xdr:col>
                    <xdr:colOff>601980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2" name="Check Box 14">
              <controlPr defaultSize="0" autoFill="0" autoLine="0" autoPict="0">
                <anchor moveWithCells="1">
                  <from>
                    <xdr:col>1</xdr:col>
                    <xdr:colOff>784860</xdr:colOff>
                    <xdr:row>51</xdr:row>
                    <xdr:rowOff>106680</xdr:rowOff>
                  </from>
                  <to>
                    <xdr:col>2</xdr:col>
                    <xdr:colOff>601980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3" name="Check Box 15">
              <controlPr defaultSize="0" autoFill="0" autoLine="0" autoPict="0">
                <anchor moveWithCells="1">
                  <from>
                    <xdr:col>1</xdr:col>
                    <xdr:colOff>784860</xdr:colOff>
                    <xdr:row>50</xdr:row>
                    <xdr:rowOff>60960</xdr:rowOff>
                  </from>
                  <to>
                    <xdr:col>2</xdr:col>
                    <xdr:colOff>601980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4" name="Check Box 19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144780</xdr:rowOff>
                  </from>
                  <to>
                    <xdr:col>12</xdr:col>
                    <xdr:colOff>114300</xdr:colOff>
                    <xdr:row>28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7</xdr:col>
                    <xdr:colOff>342900</xdr:colOff>
                    <xdr:row>26</xdr:row>
                    <xdr:rowOff>30480</xdr:rowOff>
                  </from>
                  <to>
                    <xdr:col>9</xdr:col>
                    <xdr:colOff>99060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6" name="Check Box 21">
              <controlPr defaultSize="0" autoFill="0" autoLine="0" autoPict="0">
                <anchor moveWithCells="1">
                  <from>
                    <xdr:col>7</xdr:col>
                    <xdr:colOff>342900</xdr:colOff>
                    <xdr:row>27</xdr:row>
                    <xdr:rowOff>83820</xdr:rowOff>
                  </from>
                  <to>
                    <xdr:col>9</xdr:col>
                    <xdr:colOff>99060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7" name="Check Box 22">
              <controlPr defaultSize="0" autoFill="0" autoLine="0" autoPict="0">
                <anchor moveWithCells="1">
                  <from>
                    <xdr:col>8</xdr:col>
                    <xdr:colOff>60960</xdr:colOff>
                    <xdr:row>30</xdr:row>
                    <xdr:rowOff>114300</xdr:rowOff>
                  </from>
                  <to>
                    <xdr:col>9</xdr:col>
                    <xdr:colOff>60960</xdr:colOff>
                    <xdr:row>32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8</xdr:col>
                    <xdr:colOff>60960</xdr:colOff>
                    <xdr:row>32</xdr:row>
                    <xdr:rowOff>22860</xdr:rowOff>
                  </from>
                  <to>
                    <xdr:col>10</xdr:col>
                    <xdr:colOff>22860</xdr:colOff>
                    <xdr:row>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</xdr:col>
                    <xdr:colOff>106680</xdr:colOff>
                    <xdr:row>35</xdr:row>
                    <xdr:rowOff>45720</xdr:rowOff>
                  </from>
                  <to>
                    <xdr:col>3</xdr:col>
                    <xdr:colOff>403860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0" name="Check Box 26">
              <controlPr defaultSize="0" autoFill="0" autoLine="0" autoPict="0">
                <anchor moveWithCells="1">
                  <from>
                    <xdr:col>2</xdr:col>
                    <xdr:colOff>83820</xdr:colOff>
                    <xdr:row>41</xdr:row>
                    <xdr:rowOff>137160</xdr:rowOff>
                  </from>
                  <to>
                    <xdr:col>2</xdr:col>
                    <xdr:colOff>518160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1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41</xdr:row>
                    <xdr:rowOff>60960</xdr:rowOff>
                  </from>
                  <to>
                    <xdr:col>3</xdr:col>
                    <xdr:colOff>1013460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2" name="Check Box 30">
              <controlPr defaultSize="0" autoFill="0" autoLine="0" autoPict="0">
                <anchor moveWithCells="1">
                  <from>
                    <xdr:col>1</xdr:col>
                    <xdr:colOff>784860</xdr:colOff>
                    <xdr:row>53</xdr:row>
                    <xdr:rowOff>22860</xdr:rowOff>
                  </from>
                  <to>
                    <xdr:col>2</xdr:col>
                    <xdr:colOff>601980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3" name="Check Box 31">
              <controlPr defaultSize="0" autoFill="0" autoLine="0" autoPict="0">
                <anchor moveWithCells="1">
                  <from>
                    <xdr:col>3</xdr:col>
                    <xdr:colOff>83820</xdr:colOff>
                    <xdr:row>45</xdr:row>
                    <xdr:rowOff>60960</xdr:rowOff>
                  </from>
                  <to>
                    <xdr:col>3</xdr:col>
                    <xdr:colOff>822960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4" name="Check Box 32">
              <controlPr defaultSize="0" autoFill="0" autoLine="0" autoPict="0">
                <anchor moveWithCells="1">
                  <from>
                    <xdr:col>3</xdr:col>
                    <xdr:colOff>83820</xdr:colOff>
                    <xdr:row>47</xdr:row>
                    <xdr:rowOff>0</xdr:rowOff>
                  </from>
                  <to>
                    <xdr:col>3</xdr:col>
                    <xdr:colOff>822960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5" name="Check Box 33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0</xdr:rowOff>
                  </from>
                  <to>
                    <xdr:col>3</xdr:col>
                    <xdr:colOff>144780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6" name="Check Box 34">
              <controlPr defaultSize="0" autoFill="0" autoLine="0" autoPict="0">
                <anchor moveWithCells="1">
                  <from>
                    <xdr:col>2</xdr:col>
                    <xdr:colOff>99060</xdr:colOff>
                    <xdr:row>38</xdr:row>
                    <xdr:rowOff>175260</xdr:rowOff>
                  </from>
                  <to>
                    <xdr:col>2</xdr:col>
                    <xdr:colOff>518160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7" name="Check Box 35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160020</xdr:rowOff>
                  </from>
                  <to>
                    <xdr:col>5</xdr:col>
                    <xdr:colOff>38100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8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4</xdr:col>
                    <xdr:colOff>350520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9" name="Check Box 37">
              <controlPr defaultSize="0" autoFill="0" autoLine="0" autoPict="0">
                <anchor moveWithCells="1">
                  <from>
                    <xdr:col>2</xdr:col>
                    <xdr:colOff>83820</xdr:colOff>
                    <xdr:row>40</xdr:row>
                    <xdr:rowOff>30480</xdr:rowOff>
                  </from>
                  <to>
                    <xdr:col>3</xdr:col>
                    <xdr:colOff>373380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0" name="Check Box 43">
              <controlPr defaultSize="0" autoFill="0" autoLine="0" autoPict="0">
                <anchor moveWithCells="1">
                  <from>
                    <xdr:col>1</xdr:col>
                    <xdr:colOff>784860</xdr:colOff>
                    <xdr:row>54</xdr:row>
                    <xdr:rowOff>68580</xdr:rowOff>
                  </from>
                  <to>
                    <xdr:col>2</xdr:col>
                    <xdr:colOff>601980</xdr:colOff>
                    <xdr:row>56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00B050"/>
    <pageSetUpPr fitToPage="1"/>
  </sheetPr>
  <dimension ref="A1:V108"/>
  <sheetViews>
    <sheetView showGridLines="0" zoomScale="80" zoomScaleNormal="80" workbookViewId="0">
      <selection activeCell="R62" sqref="R62"/>
    </sheetView>
  </sheetViews>
  <sheetFormatPr defaultColWidth="9.109375" defaultRowHeight="13.2" x14ac:dyDescent="0.25"/>
  <cols>
    <col min="1" max="1" width="0.88671875" style="246" customWidth="1"/>
    <col min="2" max="2" width="14.6640625" style="246" customWidth="1"/>
    <col min="3" max="3" width="16.33203125" style="246" customWidth="1"/>
    <col min="4" max="4" width="15.6640625" style="246" customWidth="1"/>
    <col min="5" max="5" width="12.6640625" style="246" customWidth="1"/>
    <col min="6" max="6" width="11.109375" style="246" customWidth="1"/>
    <col min="7" max="7" width="1.44140625" style="246" customWidth="1"/>
    <col min="8" max="8" width="12.109375" style="246" customWidth="1"/>
    <col min="9" max="10" width="9.109375" style="246" customWidth="1"/>
    <col min="11" max="11" width="9.33203125" style="246" customWidth="1"/>
    <col min="12" max="12" width="14" style="246" customWidth="1"/>
    <col min="13" max="13" width="12" style="246" customWidth="1"/>
    <col min="14" max="14" width="1" style="246" customWidth="1"/>
    <col min="15" max="15" width="9.109375" style="246"/>
    <col min="16" max="18" width="9.109375" style="223"/>
    <col min="19" max="16384" width="9.109375" style="246"/>
  </cols>
  <sheetData>
    <row r="1" spans="1:14" ht="12.75" customHeight="1" thickBo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s="223" customFormat="1" ht="15" customHeight="1" thickBot="1" x14ac:dyDescent="0.3">
      <c r="A2" s="222"/>
      <c r="B2" s="541" t="s">
        <v>59</v>
      </c>
      <c r="C2" s="542"/>
      <c r="D2" s="543"/>
      <c r="E2" s="868"/>
      <c r="F2" s="369"/>
      <c r="G2" s="369"/>
      <c r="H2" s="369"/>
      <c r="I2" s="369"/>
      <c r="J2" s="370"/>
      <c r="K2" s="544" t="s">
        <v>68</v>
      </c>
      <c r="L2" s="545"/>
      <c r="M2" s="546"/>
      <c r="N2" s="222"/>
    </row>
    <row r="3" spans="1:14" s="223" customFormat="1" ht="17.25" customHeight="1" x14ac:dyDescent="0.35">
      <c r="A3" s="222"/>
      <c r="B3" s="169" t="s">
        <v>52</v>
      </c>
      <c r="C3" s="547"/>
      <c r="D3" s="548"/>
      <c r="E3" s="550"/>
      <c r="F3" s="536" t="s">
        <v>110</v>
      </c>
      <c r="G3" s="537"/>
      <c r="H3" s="537"/>
      <c r="I3" s="537"/>
      <c r="J3" s="538"/>
      <c r="K3" s="149" t="s">
        <v>69</v>
      </c>
      <c r="L3" s="268"/>
      <c r="M3" s="269"/>
      <c r="N3" s="222"/>
    </row>
    <row r="4" spans="1:14" s="223" customFormat="1" ht="15" customHeight="1" x14ac:dyDescent="0.3">
      <c r="A4" s="222"/>
      <c r="B4" s="169" t="s">
        <v>0</v>
      </c>
      <c r="C4" s="539"/>
      <c r="D4" s="540"/>
      <c r="E4" s="550"/>
      <c r="F4" s="534" t="s">
        <v>124</v>
      </c>
      <c r="G4" s="531"/>
      <c r="H4" s="531"/>
      <c r="I4" s="531"/>
      <c r="J4" s="532"/>
      <c r="K4" s="270"/>
      <c r="L4" s="271"/>
      <c r="M4" s="272"/>
      <c r="N4" s="222"/>
    </row>
    <row r="5" spans="1:14" s="223" customFormat="1" ht="15" customHeight="1" x14ac:dyDescent="0.3">
      <c r="A5" s="222"/>
      <c r="B5" s="169" t="s">
        <v>2</v>
      </c>
      <c r="C5" s="539" t="s">
        <v>36</v>
      </c>
      <c r="D5" s="540"/>
      <c r="E5" s="550"/>
      <c r="F5" s="533" t="s">
        <v>123</v>
      </c>
      <c r="G5" s="531"/>
      <c r="H5" s="531"/>
      <c r="I5" s="531"/>
      <c r="J5" s="532"/>
      <c r="K5" s="273"/>
      <c r="L5" s="271"/>
      <c r="M5" s="272"/>
      <c r="N5" s="222"/>
    </row>
    <row r="6" spans="1:14" s="223" customFormat="1" ht="15" customHeight="1" x14ac:dyDescent="0.45">
      <c r="A6" s="222"/>
      <c r="B6" s="169" t="s">
        <v>51</v>
      </c>
      <c r="C6" s="539" t="s">
        <v>36</v>
      </c>
      <c r="D6" s="540"/>
      <c r="E6" s="550"/>
      <c r="F6" s="376"/>
      <c r="G6" s="371"/>
      <c r="H6" s="371"/>
      <c r="I6" s="371"/>
      <c r="J6" s="372"/>
      <c r="K6" s="274"/>
      <c r="L6" s="271"/>
      <c r="M6" s="272"/>
      <c r="N6" s="222"/>
    </row>
    <row r="7" spans="1:14" s="223" customFormat="1" ht="6" customHeight="1" thickBot="1" x14ac:dyDescent="0.3">
      <c r="A7" s="222"/>
      <c r="B7" s="206"/>
      <c r="C7" s="29"/>
      <c r="D7" s="207"/>
      <c r="E7" s="551"/>
      <c r="F7" s="373"/>
      <c r="G7" s="373"/>
      <c r="H7" s="373"/>
      <c r="I7" s="373"/>
      <c r="J7" s="374"/>
      <c r="K7" s="299"/>
      <c r="L7" s="300"/>
      <c r="M7" s="301"/>
      <c r="N7" s="222"/>
    </row>
    <row r="8" spans="1:14" s="223" customFormat="1" ht="5.25" customHeight="1" thickBot="1" x14ac:dyDescent="0.3">
      <c r="A8" s="222"/>
      <c r="B8" s="10"/>
      <c r="C8" s="10"/>
      <c r="D8" s="10"/>
      <c r="E8" s="222"/>
      <c r="F8" s="222"/>
      <c r="G8" s="222"/>
      <c r="H8" s="222"/>
      <c r="I8" s="222"/>
      <c r="J8" s="222"/>
      <c r="K8" s="10"/>
      <c r="L8" s="222"/>
      <c r="M8" s="222"/>
      <c r="N8" s="222"/>
    </row>
    <row r="9" spans="1:14" s="223" customFormat="1" ht="17.25" customHeight="1" x14ac:dyDescent="0.25">
      <c r="A9" s="222"/>
      <c r="B9" s="224" t="s">
        <v>57</v>
      </c>
      <c r="C9" s="217"/>
      <c r="D9" s="217" t="s">
        <v>52</v>
      </c>
      <c r="E9" s="552"/>
      <c r="F9" s="553"/>
      <c r="G9" s="554"/>
      <c r="H9" s="217" t="s">
        <v>52</v>
      </c>
      <c r="I9" s="555"/>
      <c r="J9" s="554"/>
      <c r="K9" s="217" t="s">
        <v>52</v>
      </c>
      <c r="L9" s="556"/>
      <c r="M9" s="557"/>
      <c r="N9" s="222"/>
    </row>
    <row r="10" spans="1:14" s="223" customFormat="1" ht="17.25" customHeight="1" thickBot="1" x14ac:dyDescent="0.3">
      <c r="A10" s="222"/>
      <c r="B10" s="225" t="s">
        <v>54</v>
      </c>
      <c r="C10" s="29"/>
      <c r="D10" s="29" t="s">
        <v>51</v>
      </c>
      <c r="E10" s="558"/>
      <c r="F10" s="559"/>
      <c r="G10" s="560"/>
      <c r="H10" s="29" t="s">
        <v>51</v>
      </c>
      <c r="I10" s="561"/>
      <c r="J10" s="560"/>
      <c r="K10" s="29" t="s">
        <v>51</v>
      </c>
      <c r="L10" s="562"/>
      <c r="M10" s="563"/>
      <c r="N10" s="222"/>
    </row>
    <row r="11" spans="1:14" s="223" customFormat="1" ht="5.25" customHeight="1" thickBot="1" x14ac:dyDescent="0.3">
      <c r="A11" s="222"/>
      <c r="B11" s="10"/>
      <c r="C11" s="10"/>
      <c r="D11" s="10"/>
      <c r="E11" s="10"/>
      <c r="F11" s="10"/>
      <c r="G11" s="10"/>
      <c r="H11" s="10"/>
      <c r="I11" s="226"/>
      <c r="J11" s="10"/>
      <c r="K11" s="10"/>
      <c r="L11" s="227"/>
      <c r="M11" s="227"/>
      <c r="N11" s="222"/>
    </row>
    <row r="12" spans="1:14" ht="15" customHeight="1" thickBot="1" x14ac:dyDescent="0.3">
      <c r="A12" s="222"/>
      <c r="B12" s="179" t="s">
        <v>76</v>
      </c>
      <c r="C12" s="217"/>
      <c r="D12" s="217"/>
      <c r="E12" s="179" t="s">
        <v>67</v>
      </c>
      <c r="F12" s="279"/>
      <c r="G12" s="222"/>
      <c r="H12" s="840" t="s">
        <v>64</v>
      </c>
      <c r="I12" s="580"/>
      <c r="J12" s="205"/>
      <c r="K12" s="228"/>
      <c r="L12" s="228"/>
      <c r="M12" s="229"/>
      <c r="N12" s="222"/>
    </row>
    <row r="13" spans="1:14" ht="15" customHeight="1" thickBot="1" x14ac:dyDescent="0.3">
      <c r="A13" s="222"/>
      <c r="B13" s="180"/>
      <c r="C13" s="238"/>
      <c r="D13" s="239"/>
      <c r="E13" s="238"/>
      <c r="F13" s="280"/>
      <c r="G13" s="222"/>
      <c r="H13" s="597" t="s">
        <v>65</v>
      </c>
      <c r="I13" s="624"/>
      <c r="J13" s="223"/>
      <c r="K13" s="223"/>
      <c r="L13" s="223"/>
      <c r="M13" s="234"/>
      <c r="N13" s="222"/>
    </row>
    <row r="14" spans="1:14" ht="6.6" customHeight="1" thickBot="1" x14ac:dyDescent="0.3">
      <c r="A14" s="222"/>
      <c r="B14" s="222"/>
      <c r="C14" s="222"/>
      <c r="D14" s="222"/>
      <c r="E14" s="222"/>
      <c r="F14" s="222"/>
      <c r="G14" s="10"/>
      <c r="H14" s="169"/>
      <c r="I14" s="210"/>
      <c r="J14" s="223"/>
      <c r="K14" s="223"/>
      <c r="L14" s="223"/>
      <c r="M14" s="234"/>
      <c r="N14" s="222"/>
    </row>
    <row r="15" spans="1:14" ht="15" customHeight="1" thickBot="1" x14ac:dyDescent="0.3">
      <c r="A15" s="222"/>
      <c r="B15" s="179" t="s">
        <v>4</v>
      </c>
      <c r="C15" s="281"/>
      <c r="D15" s="281"/>
      <c r="E15" s="281"/>
      <c r="F15" s="279"/>
      <c r="G15" s="10"/>
      <c r="H15" s="169"/>
      <c r="I15" s="210"/>
      <c r="J15" s="223"/>
      <c r="K15" s="223"/>
      <c r="L15" s="223"/>
      <c r="M15" s="234"/>
      <c r="N15" s="222"/>
    </row>
    <row r="16" spans="1:14" ht="15" customHeight="1" x14ac:dyDescent="0.25">
      <c r="A16" s="222"/>
      <c r="B16" s="9"/>
      <c r="F16" s="282"/>
      <c r="G16" s="10"/>
      <c r="H16" s="169"/>
      <c r="I16" s="210"/>
      <c r="J16" s="223"/>
      <c r="K16" s="223"/>
      <c r="L16" s="223"/>
      <c r="M16" s="234"/>
      <c r="N16" s="222"/>
    </row>
    <row r="17" spans="1:14" ht="15" customHeight="1" thickBot="1" x14ac:dyDescent="0.3">
      <c r="A17" s="222"/>
      <c r="B17" s="9"/>
      <c r="F17" s="282"/>
      <c r="G17" s="10"/>
      <c r="H17" s="169"/>
      <c r="I17" s="210"/>
      <c r="J17" s="223"/>
      <c r="K17" s="223"/>
      <c r="L17" s="223"/>
      <c r="M17" s="234"/>
      <c r="N17" s="222"/>
    </row>
    <row r="18" spans="1:14" ht="15" customHeight="1" thickBot="1" x14ac:dyDescent="0.3">
      <c r="A18" s="222"/>
      <c r="B18" s="9"/>
      <c r="F18" s="282"/>
      <c r="G18" s="10"/>
      <c r="H18" s="236" t="s">
        <v>1</v>
      </c>
      <c r="I18" s="569" t="s">
        <v>36</v>
      </c>
      <c r="J18" s="570"/>
      <c r="K18" s="237"/>
      <c r="L18" s="29"/>
      <c r="M18" s="209"/>
      <c r="N18" s="222"/>
    </row>
    <row r="19" spans="1:14" ht="4.5" customHeight="1" thickBot="1" x14ac:dyDescent="0.3">
      <c r="A19" s="222"/>
      <c r="B19" s="9"/>
      <c r="F19" s="282"/>
      <c r="G19" s="10"/>
      <c r="H19" s="10"/>
      <c r="I19" s="10"/>
      <c r="J19" s="10"/>
      <c r="K19" s="10"/>
      <c r="L19" s="10"/>
      <c r="M19" s="222"/>
      <c r="N19" s="222"/>
    </row>
    <row r="20" spans="1:14" ht="18" customHeight="1" thickBot="1" x14ac:dyDescent="0.3">
      <c r="A20" s="222"/>
      <c r="B20" s="283" t="s">
        <v>71</v>
      </c>
      <c r="C20" s="284"/>
      <c r="D20" s="285"/>
      <c r="E20" s="285"/>
      <c r="F20" s="280"/>
      <c r="G20" s="171"/>
      <c r="H20" s="668" t="s">
        <v>45</v>
      </c>
      <c r="I20" s="669"/>
      <c r="J20" s="670"/>
      <c r="K20" s="286" t="s">
        <v>53</v>
      </c>
      <c r="L20" s="286"/>
      <c r="M20" s="241"/>
      <c r="N20" s="222"/>
    </row>
    <row r="21" spans="1:14" ht="6.6" customHeight="1" thickBot="1" x14ac:dyDescent="0.3">
      <c r="A21" s="222"/>
      <c r="B21" s="10"/>
      <c r="C21" s="222"/>
      <c r="D21" s="222"/>
      <c r="E21" s="222"/>
      <c r="F21" s="222"/>
      <c r="G21" s="222"/>
      <c r="H21" s="287"/>
      <c r="I21" s="288"/>
      <c r="J21" s="288"/>
      <c r="K21" s="853"/>
      <c r="L21" s="853"/>
      <c r="M21" s="853"/>
      <c r="N21" s="222"/>
    </row>
    <row r="22" spans="1:14" ht="15" customHeight="1" thickBot="1" x14ac:dyDescent="0.3">
      <c r="A22" s="222"/>
      <c r="B22" s="179" t="s">
        <v>72</v>
      </c>
      <c r="C22" s="281"/>
      <c r="D22" s="281"/>
      <c r="E22" s="281"/>
      <c r="F22" s="279"/>
      <c r="G22" s="10"/>
      <c r="H22" s="165" t="s">
        <v>8</v>
      </c>
      <c r="I22" s="172"/>
      <c r="J22" s="172"/>
      <c r="K22" s="172"/>
      <c r="L22" s="172"/>
      <c r="M22" s="229"/>
      <c r="N22" s="222"/>
    </row>
    <row r="23" spans="1:14" ht="15" customHeight="1" x14ac:dyDescent="0.25">
      <c r="A23" s="222"/>
      <c r="B23" s="242"/>
      <c r="F23" s="282"/>
      <c r="G23" s="222"/>
      <c r="H23" s="242"/>
      <c r="I23" s="170" t="s">
        <v>36</v>
      </c>
      <c r="J23" s="210"/>
      <c r="K23" s="210"/>
      <c r="L23" s="210"/>
      <c r="M23" s="234"/>
      <c r="N23" s="222"/>
    </row>
    <row r="24" spans="1:14" ht="15" customHeight="1" x14ac:dyDescent="0.25">
      <c r="A24" s="222"/>
      <c r="B24" s="242"/>
      <c r="F24" s="282"/>
      <c r="G24" s="10"/>
      <c r="H24" s="169"/>
      <c r="I24" s="210"/>
      <c r="J24" s="210"/>
      <c r="K24" s="210"/>
      <c r="L24" s="210"/>
      <c r="M24" s="234"/>
      <c r="N24" s="222"/>
    </row>
    <row r="25" spans="1:14" ht="15" customHeight="1" x14ac:dyDescent="0.25">
      <c r="A25" s="222"/>
      <c r="B25" s="242"/>
      <c r="F25" s="282"/>
      <c r="G25" s="10"/>
      <c r="H25" s="169"/>
      <c r="I25" s="210"/>
      <c r="J25" s="210" t="s">
        <v>36</v>
      </c>
      <c r="K25" s="173"/>
      <c r="L25" s="210"/>
      <c r="M25" s="234"/>
      <c r="N25" s="222"/>
    </row>
    <row r="26" spans="1:14" ht="15" customHeight="1" thickBot="1" x14ac:dyDescent="0.3">
      <c r="A26" s="222"/>
      <c r="B26" s="242"/>
      <c r="F26" s="282"/>
      <c r="G26" s="10"/>
      <c r="H26" s="206"/>
      <c r="I26" s="29"/>
      <c r="J26" s="29" t="s">
        <v>36</v>
      </c>
      <c r="K26" s="463"/>
      <c r="L26" s="29"/>
      <c r="M26" s="209"/>
      <c r="N26" s="222"/>
    </row>
    <row r="27" spans="1:14" ht="5.25" customHeight="1" thickBot="1" x14ac:dyDescent="0.3">
      <c r="A27" s="222"/>
      <c r="B27" s="218"/>
      <c r="C27" s="21"/>
      <c r="D27" s="21"/>
      <c r="E27" s="181"/>
      <c r="F27" s="182"/>
      <c r="G27" s="10"/>
      <c r="H27" s="10"/>
      <c r="I27" s="10"/>
      <c r="J27" s="10"/>
      <c r="K27" s="10"/>
      <c r="L27" s="10"/>
      <c r="M27" s="222"/>
      <c r="N27" s="222"/>
    </row>
    <row r="28" spans="1:14" ht="15" customHeight="1" thickBot="1" x14ac:dyDescent="0.3">
      <c r="A28" s="222"/>
      <c r="B28" s="283" t="s">
        <v>78</v>
      </c>
      <c r="C28" s="284"/>
      <c r="D28" s="285"/>
      <c r="E28" s="285"/>
      <c r="F28" s="280"/>
      <c r="G28" s="10"/>
      <c r="H28" s="165" t="s">
        <v>10</v>
      </c>
      <c r="I28" s="205"/>
      <c r="J28" s="205"/>
      <c r="K28" s="205"/>
      <c r="L28" s="205"/>
      <c r="M28" s="229"/>
      <c r="N28" s="222"/>
    </row>
    <row r="29" spans="1:14" ht="6" customHeight="1" thickBot="1" x14ac:dyDescent="0.3">
      <c r="A29" s="222"/>
      <c r="B29" s="222"/>
      <c r="C29" s="222"/>
      <c r="D29" s="222"/>
      <c r="E29" s="222"/>
      <c r="F29" s="222"/>
      <c r="G29" s="10"/>
      <c r="H29" s="169"/>
      <c r="I29" s="210"/>
      <c r="J29" s="210"/>
      <c r="K29" s="210"/>
      <c r="L29" s="210"/>
      <c r="M29" s="234"/>
      <c r="N29" s="222"/>
    </row>
    <row r="30" spans="1:14" ht="15" customHeight="1" thickBot="1" x14ac:dyDescent="0.3">
      <c r="A30" s="222"/>
      <c r="B30" s="179" t="s">
        <v>77</v>
      </c>
      <c r="C30" s="864"/>
      <c r="D30" s="864"/>
      <c r="E30" s="864"/>
      <c r="F30" s="865"/>
      <c r="G30" s="10"/>
      <c r="H30" s="839"/>
      <c r="I30" s="559"/>
      <c r="J30" s="841"/>
      <c r="K30" s="841"/>
      <c r="L30" s="841"/>
      <c r="M30" s="842"/>
      <c r="N30" s="222"/>
    </row>
    <row r="31" spans="1:14" ht="6.6" customHeight="1" thickBot="1" x14ac:dyDescent="0.3">
      <c r="A31" s="222"/>
      <c r="B31" s="289"/>
      <c r="C31" s="866"/>
      <c r="D31" s="866"/>
      <c r="E31" s="866"/>
      <c r="F31" s="867"/>
      <c r="G31" s="10"/>
      <c r="H31" s="290"/>
      <c r="I31" s="222"/>
      <c r="J31" s="222"/>
      <c r="K31" s="222"/>
      <c r="L31" s="222"/>
      <c r="M31" s="222"/>
      <c r="N31" s="222"/>
    </row>
    <row r="32" spans="1:14" ht="20.25" customHeight="1" thickBot="1" x14ac:dyDescent="0.3">
      <c r="A32" s="222"/>
      <c r="B32" s="291"/>
      <c r="C32" s="841"/>
      <c r="D32" s="841"/>
      <c r="E32" s="841"/>
      <c r="F32" s="842"/>
      <c r="G32" s="292"/>
      <c r="H32" s="851" t="s">
        <v>62</v>
      </c>
      <c r="I32" s="852"/>
      <c r="J32" s="18"/>
      <c r="K32" s="18"/>
      <c r="L32" s="249"/>
      <c r="M32" s="293"/>
      <c r="N32" s="222"/>
    </row>
    <row r="33" spans="1:14" ht="6.6" customHeight="1" thickBot="1" x14ac:dyDescent="0.3">
      <c r="A33" s="222"/>
      <c r="B33" s="294"/>
      <c r="C33" s="294"/>
      <c r="D33" s="10"/>
      <c r="E33" s="10"/>
      <c r="F33" s="10"/>
      <c r="G33" s="10"/>
      <c r="H33" s="295"/>
      <c r="I33" s="253"/>
      <c r="J33" s="253"/>
      <c r="K33" s="253"/>
      <c r="L33" s="253"/>
      <c r="M33" s="255"/>
      <c r="N33" s="222"/>
    </row>
    <row r="34" spans="1:14" ht="16.5" customHeight="1" thickBot="1" x14ac:dyDescent="0.3">
      <c r="A34" s="222"/>
      <c r="B34" s="589" t="s">
        <v>6</v>
      </c>
      <c r="C34" s="590"/>
      <c r="D34" s="18"/>
      <c r="E34" s="165" t="s">
        <v>7</v>
      </c>
      <c r="F34" s="279"/>
      <c r="G34" s="10"/>
      <c r="H34" s="252"/>
      <c r="I34" s="253"/>
      <c r="J34" s="464"/>
      <c r="K34" s="465"/>
      <c r="L34" s="465"/>
      <c r="M34" s="466"/>
      <c r="N34" s="222"/>
    </row>
    <row r="35" spans="1:14" ht="16.5" customHeight="1" x14ac:dyDescent="0.25">
      <c r="A35" s="222"/>
      <c r="B35" s="858"/>
      <c r="C35" s="859"/>
      <c r="D35" s="860"/>
      <c r="E35" s="854"/>
      <c r="F35" s="855"/>
      <c r="G35" s="10"/>
      <c r="H35" s="218"/>
      <c r="I35" s="21"/>
      <c r="J35" s="465"/>
      <c r="K35" s="465"/>
      <c r="L35" s="465"/>
      <c r="M35" s="466"/>
      <c r="N35" s="222"/>
    </row>
    <row r="36" spans="1:14" ht="16.5" customHeight="1" thickBot="1" x14ac:dyDescent="0.3">
      <c r="A36" s="222"/>
      <c r="B36" s="861"/>
      <c r="C36" s="862"/>
      <c r="D36" s="863"/>
      <c r="E36" s="856"/>
      <c r="F36" s="857"/>
      <c r="G36" s="10"/>
      <c r="H36" s="220"/>
      <c r="I36" s="22"/>
      <c r="J36" s="467"/>
      <c r="K36" s="467"/>
      <c r="L36" s="467"/>
      <c r="M36" s="468"/>
      <c r="N36" s="222"/>
    </row>
    <row r="37" spans="1:14" ht="5.25" customHeight="1" thickBot="1" x14ac:dyDescent="0.3">
      <c r="A37" s="222"/>
      <c r="B37" s="10"/>
      <c r="C37" s="581"/>
      <c r="D37" s="581"/>
      <c r="E37" s="581"/>
      <c r="F37" s="150"/>
      <c r="G37" s="222"/>
      <c r="H37" s="10"/>
      <c r="I37" s="10"/>
      <c r="J37" s="10"/>
      <c r="K37" s="10"/>
      <c r="L37" s="10"/>
      <c r="M37" s="296"/>
      <c r="N37" s="222"/>
    </row>
    <row r="38" spans="1:14" ht="15" customHeight="1" thickBot="1" x14ac:dyDescent="0.3">
      <c r="A38" s="222"/>
      <c r="B38" s="589" t="s">
        <v>50</v>
      </c>
      <c r="C38" s="572"/>
      <c r="D38" s="589" t="s">
        <v>41</v>
      </c>
      <c r="E38" s="591"/>
      <c r="F38" s="591"/>
      <c r="G38" s="591"/>
      <c r="H38" s="591"/>
      <c r="I38" s="591"/>
      <c r="J38" s="572"/>
      <c r="K38" s="297" t="s">
        <v>25</v>
      </c>
      <c r="L38" s="260" t="s">
        <v>42</v>
      </c>
      <c r="M38" s="259" t="s">
        <v>26</v>
      </c>
      <c r="N38" s="222"/>
    </row>
    <row r="39" spans="1:14" ht="15" customHeight="1" thickBot="1" x14ac:dyDescent="0.3">
      <c r="A39" s="222"/>
      <c r="B39" s="592"/>
      <c r="C39" s="627"/>
      <c r="D39" s="592"/>
      <c r="E39" s="593"/>
      <c r="F39" s="593"/>
      <c r="G39" s="593"/>
      <c r="H39" s="593"/>
      <c r="I39" s="593"/>
      <c r="J39" s="574"/>
      <c r="K39" s="174">
        <v>0</v>
      </c>
      <c r="L39" s="175">
        <v>0</v>
      </c>
      <c r="M39" s="419">
        <f t="shared" ref="M39:M55" si="0">K39*L39</f>
        <v>0</v>
      </c>
      <c r="N39" s="222"/>
    </row>
    <row r="40" spans="1:14" ht="15" customHeight="1" thickBot="1" x14ac:dyDescent="0.3">
      <c r="A40" s="222"/>
      <c r="B40" s="850"/>
      <c r="C40" s="540"/>
      <c r="D40" s="585"/>
      <c r="E40" s="586"/>
      <c r="F40" s="586"/>
      <c r="G40" s="586"/>
      <c r="H40" s="586"/>
      <c r="I40" s="586"/>
      <c r="J40" s="587"/>
      <c r="K40" s="174">
        <v>0</v>
      </c>
      <c r="L40" s="175">
        <v>0</v>
      </c>
      <c r="M40" s="419">
        <f t="shared" ref="M40:M53" si="1">K40*L40</f>
        <v>0</v>
      </c>
      <c r="N40" s="222"/>
    </row>
    <row r="41" spans="1:14" ht="15" customHeight="1" thickBot="1" x14ac:dyDescent="0.3">
      <c r="A41" s="222"/>
      <c r="B41" s="871"/>
      <c r="C41" s="548"/>
      <c r="D41" s="585"/>
      <c r="E41" s="586"/>
      <c r="F41" s="586"/>
      <c r="G41" s="586"/>
      <c r="H41" s="586"/>
      <c r="I41" s="586"/>
      <c r="J41" s="587"/>
      <c r="K41" s="174">
        <v>0</v>
      </c>
      <c r="L41" s="175">
        <v>0</v>
      </c>
      <c r="M41" s="419">
        <f t="shared" si="1"/>
        <v>0</v>
      </c>
      <c r="N41" s="222"/>
    </row>
    <row r="42" spans="1:14" ht="15" customHeight="1" thickBot="1" x14ac:dyDescent="0.3">
      <c r="A42" s="222"/>
      <c r="B42" s="837"/>
      <c r="C42" s="540"/>
      <c r="D42" s="585"/>
      <c r="E42" s="586"/>
      <c r="F42" s="586"/>
      <c r="G42" s="586"/>
      <c r="H42" s="586"/>
      <c r="I42" s="586"/>
      <c r="J42" s="587"/>
      <c r="K42" s="174">
        <v>0</v>
      </c>
      <c r="L42" s="175">
        <v>0</v>
      </c>
      <c r="M42" s="419">
        <f t="shared" si="1"/>
        <v>0</v>
      </c>
      <c r="N42" s="222"/>
    </row>
    <row r="43" spans="1:14" ht="15" customHeight="1" thickBot="1" x14ac:dyDescent="0.3">
      <c r="A43" s="222"/>
      <c r="B43" s="837"/>
      <c r="C43" s="838"/>
      <c r="D43" s="585"/>
      <c r="E43" s="539"/>
      <c r="F43" s="539"/>
      <c r="G43" s="539"/>
      <c r="H43" s="539"/>
      <c r="I43" s="539"/>
      <c r="J43" s="540"/>
      <c r="K43" s="174">
        <v>0</v>
      </c>
      <c r="L43" s="175">
        <v>0</v>
      </c>
      <c r="M43" s="419">
        <f t="shared" si="1"/>
        <v>0</v>
      </c>
      <c r="N43" s="222"/>
    </row>
    <row r="44" spans="1:14" ht="15" customHeight="1" thickBot="1" x14ac:dyDescent="0.3">
      <c r="A44" s="222"/>
      <c r="B44" s="837"/>
      <c r="C44" s="838"/>
      <c r="D44" s="585"/>
      <c r="E44" s="539"/>
      <c r="F44" s="539"/>
      <c r="G44" s="539"/>
      <c r="H44" s="539"/>
      <c r="I44" s="539"/>
      <c r="J44" s="540"/>
      <c r="K44" s="174">
        <v>0</v>
      </c>
      <c r="L44" s="175">
        <v>0</v>
      </c>
      <c r="M44" s="419">
        <f t="shared" si="1"/>
        <v>0</v>
      </c>
      <c r="N44" s="222"/>
    </row>
    <row r="45" spans="1:14" ht="15" customHeight="1" thickBot="1" x14ac:dyDescent="0.3">
      <c r="A45" s="222"/>
      <c r="B45" s="837"/>
      <c r="C45" s="838"/>
      <c r="D45" s="585"/>
      <c r="E45" s="539"/>
      <c r="F45" s="539"/>
      <c r="G45" s="539"/>
      <c r="H45" s="539"/>
      <c r="I45" s="539"/>
      <c r="J45" s="540"/>
      <c r="K45" s="174">
        <v>0</v>
      </c>
      <c r="L45" s="175">
        <v>0</v>
      </c>
      <c r="M45" s="419">
        <f t="shared" si="1"/>
        <v>0</v>
      </c>
      <c r="N45" s="222"/>
    </row>
    <row r="46" spans="1:14" ht="15" customHeight="1" thickBot="1" x14ac:dyDescent="0.3">
      <c r="A46" s="222"/>
      <c r="B46" s="215"/>
      <c r="C46" s="216"/>
      <c r="D46" s="585"/>
      <c r="E46" s="539"/>
      <c r="F46" s="539"/>
      <c r="G46" s="539"/>
      <c r="H46" s="539"/>
      <c r="I46" s="539"/>
      <c r="J46" s="540"/>
      <c r="K46" s="174">
        <v>0</v>
      </c>
      <c r="L46" s="175">
        <v>0</v>
      </c>
      <c r="M46" s="419">
        <f t="shared" si="1"/>
        <v>0</v>
      </c>
      <c r="N46" s="222"/>
    </row>
    <row r="47" spans="1:14" ht="15" customHeight="1" thickBot="1" x14ac:dyDescent="0.3">
      <c r="A47" s="222"/>
      <c r="B47" s="837"/>
      <c r="C47" s="838"/>
      <c r="D47" s="585"/>
      <c r="E47" s="539"/>
      <c r="F47" s="539"/>
      <c r="G47" s="539"/>
      <c r="H47" s="539"/>
      <c r="I47" s="539"/>
      <c r="J47" s="540"/>
      <c r="K47" s="174">
        <v>0</v>
      </c>
      <c r="L47" s="175">
        <v>0</v>
      </c>
      <c r="M47" s="419">
        <f t="shared" si="1"/>
        <v>0</v>
      </c>
      <c r="N47" s="222"/>
    </row>
    <row r="48" spans="1:14" ht="15" customHeight="1" thickBot="1" x14ac:dyDescent="0.3">
      <c r="A48" s="222"/>
      <c r="B48" s="837"/>
      <c r="C48" s="838"/>
      <c r="D48" s="585"/>
      <c r="E48" s="539"/>
      <c r="F48" s="539"/>
      <c r="G48" s="539"/>
      <c r="H48" s="539"/>
      <c r="I48" s="539"/>
      <c r="J48" s="540"/>
      <c r="K48" s="174">
        <v>0</v>
      </c>
      <c r="L48" s="175">
        <v>0</v>
      </c>
      <c r="M48" s="419">
        <f t="shared" si="1"/>
        <v>0</v>
      </c>
      <c r="N48" s="222"/>
    </row>
    <row r="49" spans="1:14" ht="15" customHeight="1" thickBot="1" x14ac:dyDescent="0.3">
      <c r="A49" s="222"/>
      <c r="B49" s="837"/>
      <c r="C49" s="838"/>
      <c r="D49" s="585"/>
      <c r="E49" s="539"/>
      <c r="F49" s="539"/>
      <c r="G49" s="539"/>
      <c r="H49" s="539"/>
      <c r="I49" s="539"/>
      <c r="J49" s="540"/>
      <c r="K49" s="174">
        <v>0</v>
      </c>
      <c r="L49" s="175">
        <v>0</v>
      </c>
      <c r="M49" s="419">
        <f t="shared" si="1"/>
        <v>0</v>
      </c>
      <c r="N49" s="222"/>
    </row>
    <row r="50" spans="1:14" ht="15" customHeight="1" thickBot="1" x14ac:dyDescent="0.3">
      <c r="A50" s="222"/>
      <c r="B50" s="850"/>
      <c r="C50" s="540"/>
      <c r="D50" s="585"/>
      <c r="E50" s="586"/>
      <c r="F50" s="586"/>
      <c r="G50" s="586"/>
      <c r="H50" s="586"/>
      <c r="I50" s="586"/>
      <c r="J50" s="587"/>
      <c r="K50" s="174">
        <v>0</v>
      </c>
      <c r="L50" s="175">
        <v>0</v>
      </c>
      <c r="M50" s="419">
        <f t="shared" si="1"/>
        <v>0</v>
      </c>
      <c r="N50" s="222"/>
    </row>
    <row r="51" spans="1:14" ht="15" customHeight="1" thickBot="1" x14ac:dyDescent="0.3">
      <c r="A51" s="222"/>
      <c r="B51" s="850"/>
      <c r="C51" s="540"/>
      <c r="D51" s="585"/>
      <c r="E51" s="586"/>
      <c r="F51" s="586"/>
      <c r="G51" s="586"/>
      <c r="H51" s="586"/>
      <c r="I51" s="586"/>
      <c r="J51" s="587"/>
      <c r="K51" s="174">
        <v>0</v>
      </c>
      <c r="L51" s="175">
        <v>0</v>
      </c>
      <c r="M51" s="419">
        <f t="shared" si="1"/>
        <v>0</v>
      </c>
      <c r="N51" s="222"/>
    </row>
    <row r="52" spans="1:14" ht="15" customHeight="1" thickBot="1" x14ac:dyDescent="0.3">
      <c r="A52" s="222"/>
      <c r="B52" s="585"/>
      <c r="C52" s="540"/>
      <c r="D52" s="585"/>
      <c r="E52" s="586"/>
      <c r="F52" s="586"/>
      <c r="G52" s="586"/>
      <c r="H52" s="586"/>
      <c r="I52" s="586"/>
      <c r="J52" s="587"/>
      <c r="K52" s="174">
        <v>0</v>
      </c>
      <c r="L52" s="175">
        <v>0</v>
      </c>
      <c r="M52" s="419">
        <f t="shared" si="1"/>
        <v>0</v>
      </c>
      <c r="N52" s="222"/>
    </row>
    <row r="53" spans="1:14" ht="15" customHeight="1" x14ac:dyDescent="0.25">
      <c r="A53" s="222"/>
      <c r="B53" s="850"/>
      <c r="C53" s="540"/>
      <c r="D53" s="585"/>
      <c r="E53" s="586"/>
      <c r="F53" s="586"/>
      <c r="G53" s="586"/>
      <c r="H53" s="586"/>
      <c r="I53" s="586"/>
      <c r="J53" s="587"/>
      <c r="K53" s="174">
        <v>0</v>
      </c>
      <c r="L53" s="175">
        <v>0</v>
      </c>
      <c r="M53" s="419">
        <f t="shared" si="1"/>
        <v>0</v>
      </c>
      <c r="N53" s="222"/>
    </row>
    <row r="54" spans="1:14" ht="15" customHeight="1" x14ac:dyDescent="0.25">
      <c r="A54" s="222"/>
      <c r="B54" s="850"/>
      <c r="C54" s="540"/>
      <c r="D54" s="585"/>
      <c r="E54" s="586"/>
      <c r="F54" s="586"/>
      <c r="G54" s="586"/>
      <c r="H54" s="586"/>
      <c r="I54" s="586"/>
      <c r="J54" s="587"/>
      <c r="K54" s="176">
        <v>0</v>
      </c>
      <c r="L54" s="177">
        <v>0</v>
      </c>
      <c r="M54" s="420">
        <f t="shared" si="0"/>
        <v>0</v>
      </c>
      <c r="N54" s="222"/>
    </row>
    <row r="55" spans="1:14" ht="15" customHeight="1" thickBot="1" x14ac:dyDescent="0.3">
      <c r="A55" s="222"/>
      <c r="B55" s="869"/>
      <c r="C55" s="870"/>
      <c r="D55" s="873"/>
      <c r="E55" s="874"/>
      <c r="F55" s="874"/>
      <c r="G55" s="874"/>
      <c r="H55" s="874"/>
      <c r="I55" s="874"/>
      <c r="J55" s="875"/>
      <c r="K55" s="176">
        <v>0</v>
      </c>
      <c r="L55" s="177">
        <v>0</v>
      </c>
      <c r="M55" s="420">
        <f t="shared" si="0"/>
        <v>0</v>
      </c>
      <c r="N55" s="222"/>
    </row>
    <row r="56" spans="1:14" ht="15.75" customHeight="1" thickBot="1" x14ac:dyDescent="0.3">
      <c r="A56" s="222"/>
      <c r="B56" s="602" t="s">
        <v>35</v>
      </c>
      <c r="C56" s="603"/>
      <c r="D56" s="603"/>
      <c r="E56" s="603"/>
      <c r="F56" s="603"/>
      <c r="G56" s="603"/>
      <c r="H56" s="603"/>
      <c r="I56" s="603"/>
      <c r="J56" s="572"/>
      <c r="K56" s="800" t="s">
        <v>11</v>
      </c>
      <c r="L56" s="872"/>
      <c r="M56" s="186">
        <f>SUM(M39:M55)</f>
        <v>0</v>
      </c>
      <c r="N56" s="222"/>
    </row>
    <row r="57" spans="1:14" ht="15" customHeight="1" x14ac:dyDescent="0.25">
      <c r="A57" s="222"/>
      <c r="B57" s="178"/>
      <c r="C57" s="217"/>
      <c r="D57" s="217"/>
      <c r="E57" s="217"/>
      <c r="F57" s="217"/>
      <c r="G57" s="217"/>
      <c r="H57" s="217"/>
      <c r="I57" s="217"/>
      <c r="J57" s="229"/>
      <c r="K57" s="605" t="str">
        <f>IF(M57&lt;1,"S P A  IS REQUIRED","REDUCTION FACTOR  *")</f>
        <v>REDUCTION FACTOR  *</v>
      </c>
      <c r="L57" s="606"/>
      <c r="M57" s="444">
        <v>1</v>
      </c>
      <c r="N57" s="222"/>
    </row>
    <row r="58" spans="1:14" ht="15" customHeight="1" x14ac:dyDescent="0.25">
      <c r="A58" s="222"/>
      <c r="B58" s="235"/>
      <c r="C58" s="223"/>
      <c r="D58" s="223"/>
      <c r="E58" s="223"/>
      <c r="F58" s="223"/>
      <c r="G58" s="223"/>
      <c r="H58" s="223"/>
      <c r="I58" s="223"/>
      <c r="J58" s="234"/>
      <c r="K58" s="794" t="s">
        <v>85</v>
      </c>
      <c r="L58" s="689"/>
      <c r="M58" s="188">
        <f>M56*M57</f>
        <v>0</v>
      </c>
      <c r="N58" s="222"/>
    </row>
    <row r="59" spans="1:14" ht="15" customHeight="1" x14ac:dyDescent="0.25">
      <c r="A59" s="222"/>
      <c r="B59" s="235"/>
      <c r="C59" s="223"/>
      <c r="D59" s="223"/>
      <c r="E59" s="223"/>
      <c r="F59" s="223"/>
      <c r="G59" s="223"/>
      <c r="H59" s="223"/>
      <c r="I59" s="223"/>
      <c r="J59" s="234"/>
      <c r="K59" s="794" t="s">
        <v>86</v>
      </c>
      <c r="L59" s="689"/>
      <c r="M59" s="189">
        <v>1</v>
      </c>
      <c r="N59" s="222"/>
    </row>
    <row r="60" spans="1:14" ht="15" customHeight="1" x14ac:dyDescent="0.25">
      <c r="A60" s="222"/>
      <c r="B60" s="235"/>
      <c r="C60" s="223"/>
      <c r="D60" s="223"/>
      <c r="E60" s="223"/>
      <c r="F60" s="223"/>
      <c r="J60" s="234"/>
      <c r="K60" s="794" t="s">
        <v>12</v>
      </c>
      <c r="L60" s="689"/>
      <c r="M60" s="188">
        <f>(M58*M59)</f>
        <v>0</v>
      </c>
      <c r="N60" s="222"/>
    </row>
    <row r="61" spans="1:14" ht="15" customHeight="1" x14ac:dyDescent="0.25">
      <c r="A61" s="222"/>
      <c r="B61" s="235"/>
      <c r="C61" s="223"/>
      <c r="D61" s="223"/>
      <c r="E61" s="223"/>
      <c r="F61" s="223"/>
      <c r="G61" s="223"/>
      <c r="H61" s="223"/>
      <c r="I61" s="223"/>
      <c r="J61" s="234"/>
      <c r="K61" s="794" t="s">
        <v>28</v>
      </c>
      <c r="L61" s="689"/>
      <c r="M61" s="190">
        <v>0</v>
      </c>
      <c r="N61" s="222"/>
    </row>
    <row r="62" spans="1:14" ht="15" customHeight="1" thickBot="1" x14ac:dyDescent="0.3">
      <c r="A62" s="222"/>
      <c r="B62" s="235"/>
      <c r="C62" s="223"/>
      <c r="D62" s="223"/>
      <c r="E62" s="223"/>
      <c r="F62" s="223"/>
      <c r="G62" s="223"/>
      <c r="H62" s="223"/>
      <c r="I62" s="223"/>
      <c r="J62" s="234"/>
      <c r="K62" s="805" t="s">
        <v>29</v>
      </c>
      <c r="L62" s="707"/>
      <c r="M62" s="191">
        <f>SUM(M60:M61)</f>
        <v>0</v>
      </c>
      <c r="N62" s="222"/>
    </row>
    <row r="63" spans="1:14" ht="7.5" hidden="1" customHeight="1" x14ac:dyDescent="0.25">
      <c r="A63" s="222"/>
      <c r="B63" s="235"/>
      <c r="C63" s="223"/>
      <c r="D63" s="223"/>
      <c r="E63" s="223"/>
      <c r="F63" s="223"/>
      <c r="G63" s="223"/>
      <c r="H63" s="223"/>
      <c r="I63" s="223"/>
      <c r="J63" s="234"/>
      <c r="K63" s="500" t="s">
        <v>13</v>
      </c>
      <c r="L63" s="501"/>
      <c r="M63" s="502"/>
      <c r="N63" s="222"/>
    </row>
    <row r="64" spans="1:14" ht="15" customHeight="1" thickBot="1" x14ac:dyDescent="0.3">
      <c r="A64" s="222"/>
      <c r="B64" s="179" t="s">
        <v>63</v>
      </c>
      <c r="C64" s="849"/>
      <c r="D64" s="553"/>
      <c r="E64" s="553"/>
      <c r="F64" s="553"/>
      <c r="G64" s="553"/>
      <c r="H64" s="553"/>
      <c r="I64" s="553"/>
      <c r="J64" s="557"/>
      <c r="K64" s="614" t="s">
        <v>13</v>
      </c>
      <c r="L64" s="843"/>
      <c r="M64" s="844"/>
      <c r="N64" s="222"/>
    </row>
    <row r="65" spans="1:22" ht="15" customHeight="1" thickBot="1" x14ac:dyDescent="0.3">
      <c r="A65" s="222"/>
      <c r="B65" s="180"/>
      <c r="C65" s="559"/>
      <c r="D65" s="559"/>
      <c r="E65" s="559"/>
      <c r="F65" s="559"/>
      <c r="G65" s="559"/>
      <c r="H65" s="559"/>
      <c r="I65" s="559"/>
      <c r="J65" s="563"/>
      <c r="K65" s="845"/>
      <c r="L65" s="846"/>
      <c r="M65" s="847"/>
      <c r="N65" s="222"/>
    </row>
    <row r="66" spans="1:22" s="223" customFormat="1" ht="15" customHeight="1" thickBot="1" x14ac:dyDescent="0.3">
      <c r="A66" s="222"/>
      <c r="B66" s="165" t="s">
        <v>33</v>
      </c>
      <c r="C66" s="205"/>
      <c r="D66" s="205"/>
      <c r="E66" s="205"/>
      <c r="F66" s="205"/>
      <c r="G66" s="205"/>
      <c r="H66" s="212"/>
      <c r="I66" s="598"/>
      <c r="J66" s="599"/>
      <c r="K66" s="845"/>
      <c r="L66" s="846"/>
      <c r="M66" s="847"/>
      <c r="N66" s="222"/>
    </row>
    <row r="67" spans="1:22" s="223" customFormat="1" ht="14.4" thickBot="1" x14ac:dyDescent="0.3">
      <c r="A67" s="222"/>
      <c r="B67" s="206"/>
      <c r="C67" s="29"/>
      <c r="D67" s="29"/>
      <c r="E67" s="29"/>
      <c r="F67" s="29"/>
      <c r="G67" s="29"/>
      <c r="H67" s="207"/>
      <c r="I67" s="600"/>
      <c r="J67" s="601"/>
      <c r="K67" s="848"/>
      <c r="L67" s="641"/>
      <c r="M67" s="642"/>
      <c r="N67" s="222"/>
    </row>
    <row r="68" spans="1:22" s="223" customFormat="1" ht="14.4" thickBot="1" x14ac:dyDescent="0.3">
      <c r="A68" s="222"/>
      <c r="B68" s="625" t="s">
        <v>99</v>
      </c>
      <c r="C68" s="626"/>
      <c r="D68" s="602" t="s">
        <v>34</v>
      </c>
      <c r="E68" s="626"/>
      <c r="F68" s="602" t="s">
        <v>30</v>
      </c>
      <c r="G68" s="626"/>
      <c r="H68" s="484" t="s">
        <v>14</v>
      </c>
      <c r="I68" s="620" t="s">
        <v>107</v>
      </c>
      <c r="J68" s="621"/>
      <c r="K68" s="621"/>
      <c r="L68" s="621"/>
      <c r="M68" s="622"/>
      <c r="N68" s="222"/>
    </row>
    <row r="69" spans="1:22" s="223" customFormat="1" ht="13.8" x14ac:dyDescent="0.25">
      <c r="A69" s="222"/>
      <c r="B69" s="592" t="s">
        <v>15</v>
      </c>
      <c r="C69" s="627"/>
      <c r="D69" s="592" t="s">
        <v>36</v>
      </c>
      <c r="E69" s="627"/>
      <c r="F69" s="592" t="s">
        <v>36</v>
      </c>
      <c r="G69" s="627"/>
      <c r="H69" s="166"/>
      <c r="I69" s="263"/>
      <c r="J69" s="228"/>
      <c r="K69" s="228"/>
      <c r="L69" s="228"/>
      <c r="M69" s="229"/>
      <c r="N69" s="222"/>
    </row>
    <row r="70" spans="1:22" s="223" customFormat="1" ht="13.8" x14ac:dyDescent="0.25">
      <c r="A70" s="222"/>
      <c r="B70" s="585" t="s">
        <v>108</v>
      </c>
      <c r="C70" s="540"/>
      <c r="D70" s="623" t="s">
        <v>36</v>
      </c>
      <c r="E70" s="548"/>
      <c r="F70" s="585" t="s">
        <v>36</v>
      </c>
      <c r="G70" s="540"/>
      <c r="H70" s="167"/>
      <c r="I70" s="485" t="s">
        <v>38</v>
      </c>
      <c r="J70" s="486">
        <f>M59</f>
        <v>1</v>
      </c>
      <c r="K70" s="487" t="s">
        <v>39</v>
      </c>
      <c r="L70" s="488">
        <f>IF(M59=0.675,0,IF(M59&gt;1,"error",IF(M59&lt;0.75,"error",VLOOKUP(M59,comm,2))))</f>
        <v>20</v>
      </c>
      <c r="M70" s="489" t="s">
        <v>40</v>
      </c>
      <c r="N70" s="222"/>
    </row>
    <row r="71" spans="1:22" s="223" customFormat="1" ht="14.4" thickBot="1" x14ac:dyDescent="0.3">
      <c r="A71" s="222"/>
      <c r="B71" s="597" t="s">
        <v>109</v>
      </c>
      <c r="C71" s="624"/>
      <c r="D71" s="597" t="s">
        <v>36</v>
      </c>
      <c r="E71" s="624"/>
      <c r="F71" s="597" t="s">
        <v>36</v>
      </c>
      <c r="G71" s="624"/>
      <c r="H71" s="168"/>
      <c r="I71" s="231"/>
      <c r="J71" s="208"/>
      <c r="K71" s="208"/>
      <c r="L71" s="208"/>
      <c r="M71" s="209"/>
      <c r="N71" s="222"/>
    </row>
    <row r="72" spans="1:22" s="223" customFormat="1" ht="14.4" thickBot="1" x14ac:dyDescent="0.3">
      <c r="A72" s="222"/>
      <c r="B72" s="632" t="s">
        <v>103</v>
      </c>
      <c r="C72" s="632"/>
      <c r="D72" s="497" t="s">
        <v>105</v>
      </c>
      <c r="E72" s="629" t="s">
        <v>106</v>
      </c>
      <c r="F72" s="630"/>
      <c r="G72" s="631"/>
      <c r="H72" s="497" t="s">
        <v>104</v>
      </c>
      <c r="I72" s="479" t="s">
        <v>98</v>
      </c>
      <c r="J72" s="480"/>
      <c r="K72" s="480"/>
      <c r="L72" s="480"/>
      <c r="M72" s="481"/>
      <c r="N72" s="10"/>
      <c r="O72" s="478"/>
    </row>
    <row r="73" spans="1:22" s="223" customFormat="1" ht="15" customHeight="1" x14ac:dyDescent="0.25">
      <c r="A73" s="222"/>
      <c r="B73" s="612" t="s">
        <v>100</v>
      </c>
      <c r="C73" s="613"/>
      <c r="D73" s="491">
        <v>0.4</v>
      </c>
      <c r="E73" s="633">
        <v>0.2</v>
      </c>
      <c r="F73" s="634"/>
      <c r="G73" s="635"/>
      <c r="H73" s="496"/>
      <c r="I73" s="490" t="s">
        <v>118</v>
      </c>
      <c r="J73" s="204"/>
      <c r="K73" s="204"/>
      <c r="L73" s="204"/>
      <c r="M73" s="477"/>
      <c r="N73" s="10"/>
    </row>
    <row r="74" spans="1:22" s="223" customFormat="1" ht="14.4" thickBot="1" x14ac:dyDescent="0.3">
      <c r="A74" s="222"/>
      <c r="B74" s="637" t="s">
        <v>101</v>
      </c>
      <c r="C74" s="638"/>
      <c r="D74" s="492">
        <v>0.3</v>
      </c>
      <c r="E74" s="636">
        <v>0.5</v>
      </c>
      <c r="F74" s="636"/>
      <c r="G74" s="636"/>
      <c r="H74" s="495">
        <v>0.7</v>
      </c>
      <c r="I74" s="482" t="s">
        <v>117</v>
      </c>
      <c r="J74" s="482"/>
      <c r="K74" s="482"/>
      <c r="L74" s="482"/>
      <c r="M74" s="483"/>
      <c r="N74" s="10"/>
      <c r="O74" s="478"/>
    </row>
    <row r="75" spans="1:22" s="223" customFormat="1" ht="15" customHeight="1" thickBot="1" x14ac:dyDescent="0.3">
      <c r="A75" s="222"/>
      <c r="B75" s="639" t="s">
        <v>102</v>
      </c>
      <c r="C75" s="640"/>
      <c r="D75" s="493">
        <v>0.3</v>
      </c>
      <c r="E75" s="628">
        <v>0.3</v>
      </c>
      <c r="F75" s="628"/>
      <c r="G75" s="628"/>
      <c r="H75" s="494">
        <v>0.3</v>
      </c>
      <c r="I75" s="610" t="s">
        <v>119</v>
      </c>
      <c r="J75" s="610"/>
      <c r="K75" s="610"/>
      <c r="L75" s="610"/>
      <c r="M75" s="611"/>
      <c r="N75" s="222"/>
    </row>
    <row r="76" spans="1:22" ht="5.25" customHeight="1" x14ac:dyDescent="0.25">
      <c r="A76" s="222"/>
      <c r="B76" s="264"/>
      <c r="C76" s="264"/>
      <c r="D76" s="264"/>
      <c r="E76" s="264"/>
      <c r="F76" s="264"/>
      <c r="G76" s="264"/>
      <c r="H76" s="264"/>
      <c r="I76" s="264"/>
      <c r="J76" s="222"/>
      <c r="K76" s="264"/>
      <c r="L76" s="264"/>
      <c r="M76" s="264"/>
      <c r="N76" s="264"/>
      <c r="P76" s="246"/>
      <c r="Q76" s="246"/>
      <c r="R76" s="246"/>
      <c r="U76" s="223"/>
      <c r="V76" s="223"/>
    </row>
    <row r="77" spans="1:22" ht="15" customHeight="1" x14ac:dyDescent="0.25">
      <c r="A77" s="223"/>
      <c r="B77" s="607" t="s">
        <v>125</v>
      </c>
      <c r="C77" s="607"/>
      <c r="D77" s="607"/>
      <c r="E77" s="607"/>
      <c r="F77" s="607"/>
      <c r="G77" s="607"/>
      <c r="H77" s="607"/>
      <c r="I77" s="607"/>
      <c r="J77" s="607"/>
      <c r="K77" s="607"/>
      <c r="L77" s="608" t="s">
        <v>127</v>
      </c>
      <c r="M77" s="608"/>
      <c r="N77" s="265"/>
      <c r="O77" s="266"/>
      <c r="P77" s="266"/>
      <c r="Q77" s="246"/>
      <c r="R77" s="246"/>
      <c r="U77" s="223"/>
      <c r="V77" s="223"/>
    </row>
    <row r="78" spans="1:22" ht="15" customHeight="1" x14ac:dyDescent="0.25">
      <c r="A78" s="223"/>
      <c r="B78" s="607"/>
      <c r="C78" s="607"/>
      <c r="D78" s="607"/>
      <c r="E78" s="607"/>
      <c r="F78" s="607"/>
      <c r="G78" s="607"/>
      <c r="H78" s="607"/>
      <c r="I78" s="607"/>
      <c r="J78" s="607"/>
      <c r="K78" s="607"/>
      <c r="L78" s="608"/>
      <c r="M78" s="608"/>
      <c r="N78" s="265"/>
      <c r="O78" s="266"/>
      <c r="P78" s="266"/>
      <c r="Q78" s="246"/>
      <c r="R78" s="246"/>
      <c r="U78" s="223"/>
      <c r="V78" s="223"/>
    </row>
    <row r="79" spans="1:22" s="223" customFormat="1" x14ac:dyDescent="0.25"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</row>
    <row r="80" spans="1:22" x14ac:dyDescent="0.25"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98"/>
    </row>
    <row r="81" spans="2:13" x14ac:dyDescent="0.25"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</row>
    <row r="82" spans="2:13" x14ac:dyDescent="0.25"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</row>
    <row r="83" spans="2:13" x14ac:dyDescent="0.25"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98"/>
    </row>
    <row r="84" spans="2:13" x14ac:dyDescent="0.25"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98"/>
    </row>
    <row r="85" spans="2:13" x14ac:dyDescent="0.25"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98"/>
    </row>
    <row r="86" spans="2:13" x14ac:dyDescent="0.25"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98"/>
    </row>
    <row r="87" spans="2:13" x14ac:dyDescent="0.25"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98"/>
    </row>
    <row r="88" spans="2:13" x14ac:dyDescent="0.25"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98"/>
    </row>
    <row r="89" spans="2:13" x14ac:dyDescent="0.25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98"/>
    </row>
    <row r="90" spans="2:13" x14ac:dyDescent="0.25"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98"/>
    </row>
    <row r="91" spans="2:13" x14ac:dyDescent="0.25"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98"/>
    </row>
    <row r="92" spans="2:13" x14ac:dyDescent="0.25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98"/>
    </row>
    <row r="93" spans="2:13" x14ac:dyDescent="0.25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98"/>
    </row>
    <row r="94" spans="2:13" x14ac:dyDescent="0.25"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98"/>
    </row>
    <row r="95" spans="2:13" x14ac:dyDescent="0.25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98"/>
    </row>
    <row r="96" spans="2:13" x14ac:dyDescent="0.25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98"/>
    </row>
    <row r="97" spans="2:13" x14ac:dyDescent="0.25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98"/>
    </row>
    <row r="98" spans="2:13" x14ac:dyDescent="0.25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98"/>
    </row>
    <row r="99" spans="2:13" x14ac:dyDescent="0.25"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98"/>
    </row>
    <row r="100" spans="2:13" x14ac:dyDescent="0.25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98"/>
    </row>
    <row r="101" spans="2:13" x14ac:dyDescent="0.25"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98"/>
    </row>
    <row r="102" spans="2:13" x14ac:dyDescent="0.25"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</row>
    <row r="103" spans="2:13" x14ac:dyDescent="0.25"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</row>
    <row r="104" spans="2:13" x14ac:dyDescent="0.25"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</row>
    <row r="105" spans="2:13" x14ac:dyDescent="0.25"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</row>
    <row r="106" spans="2:13" x14ac:dyDescent="0.25"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</row>
    <row r="107" spans="2:13" x14ac:dyDescent="0.25"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</row>
    <row r="108" spans="2:13" x14ac:dyDescent="0.25"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</row>
  </sheetData>
  <sheetProtection selectLockedCells="1"/>
  <mergeCells count="97">
    <mergeCell ref="B42:C42"/>
    <mergeCell ref="B54:C54"/>
    <mergeCell ref="K56:L56"/>
    <mergeCell ref="D54:J54"/>
    <mergeCell ref="D55:J55"/>
    <mergeCell ref="B48:C48"/>
    <mergeCell ref="B45:C45"/>
    <mergeCell ref="B44:C44"/>
    <mergeCell ref="B49:C49"/>
    <mergeCell ref="D44:J44"/>
    <mergeCell ref="D45:J45"/>
    <mergeCell ref="D46:J46"/>
    <mergeCell ref="D47:J47"/>
    <mergeCell ref="D48:J48"/>
    <mergeCell ref="D42:J42"/>
    <mergeCell ref="D41:J41"/>
    <mergeCell ref="B70:C70"/>
    <mergeCell ref="D70:E70"/>
    <mergeCell ref="B50:C50"/>
    <mergeCell ref="B51:C51"/>
    <mergeCell ref="D52:J52"/>
    <mergeCell ref="D53:J53"/>
    <mergeCell ref="B53:C53"/>
    <mergeCell ref="B52:C52"/>
    <mergeCell ref="D50:J50"/>
    <mergeCell ref="B55:C55"/>
    <mergeCell ref="D51:J51"/>
    <mergeCell ref="D49:J49"/>
    <mergeCell ref="B47:C47"/>
    <mergeCell ref="B41:C41"/>
    <mergeCell ref="F68:G68"/>
    <mergeCell ref="C4:D4"/>
    <mergeCell ref="C5:D5"/>
    <mergeCell ref="C6:D6"/>
    <mergeCell ref="B34:C34"/>
    <mergeCell ref="C30:F32"/>
    <mergeCell ref="E2:E7"/>
    <mergeCell ref="F3:J3"/>
    <mergeCell ref="B40:C40"/>
    <mergeCell ref="H32:I32"/>
    <mergeCell ref="C37:E37"/>
    <mergeCell ref="L9:M9"/>
    <mergeCell ref="E10:G10"/>
    <mergeCell ref="I10:J10"/>
    <mergeCell ref="L10:M10"/>
    <mergeCell ref="K21:M21"/>
    <mergeCell ref="E35:F36"/>
    <mergeCell ref="B35:D36"/>
    <mergeCell ref="B38:C38"/>
    <mergeCell ref="D38:J38"/>
    <mergeCell ref="K64:M67"/>
    <mergeCell ref="K62:L62"/>
    <mergeCell ref="B56:J56"/>
    <mergeCell ref="C64:J65"/>
    <mergeCell ref="K58:L58"/>
    <mergeCell ref="K60:L60"/>
    <mergeCell ref="K61:L61"/>
    <mergeCell ref="I66:J67"/>
    <mergeCell ref="K59:L59"/>
    <mergeCell ref="K57:L57"/>
    <mergeCell ref="K2:M2"/>
    <mergeCell ref="D43:J43"/>
    <mergeCell ref="B43:C43"/>
    <mergeCell ref="H30:I30"/>
    <mergeCell ref="E9:G9"/>
    <mergeCell ref="H12:I12"/>
    <mergeCell ref="H13:I13"/>
    <mergeCell ref="I18:J18"/>
    <mergeCell ref="H20:J20"/>
    <mergeCell ref="B2:D2"/>
    <mergeCell ref="C3:D3"/>
    <mergeCell ref="J30:M30"/>
    <mergeCell ref="I9:J9"/>
    <mergeCell ref="D39:J39"/>
    <mergeCell ref="D40:J40"/>
    <mergeCell ref="B39:C39"/>
    <mergeCell ref="I68:M68"/>
    <mergeCell ref="B69:C69"/>
    <mergeCell ref="D69:E69"/>
    <mergeCell ref="F69:G69"/>
    <mergeCell ref="B68:C68"/>
    <mergeCell ref="D68:E68"/>
    <mergeCell ref="F70:G70"/>
    <mergeCell ref="B71:C71"/>
    <mergeCell ref="D71:E71"/>
    <mergeCell ref="F71:G71"/>
    <mergeCell ref="B72:C72"/>
    <mergeCell ref="E72:G72"/>
    <mergeCell ref="I75:M75"/>
    <mergeCell ref="B77:K78"/>
    <mergeCell ref="L77:M78"/>
    <mergeCell ref="B73:C73"/>
    <mergeCell ref="E73:G73"/>
    <mergeCell ref="B74:C74"/>
    <mergeCell ref="E74:G74"/>
    <mergeCell ref="B75:C75"/>
    <mergeCell ref="E75:G75"/>
  </mergeCells>
  <phoneticPr fontId="3" type="noConversion"/>
  <conditionalFormatting sqref="K57:L57">
    <cfRule type="containsText" dxfId="0" priority="1" operator="containsText" text="REQ">
      <formula>NOT(ISERROR(SEARCH("REQ",K57)))</formula>
    </cfRule>
  </conditionalFormatting>
  <printOptions horizontalCentered="1" verticalCentered="1"/>
  <pageMargins left="0" right="0" top="0" bottom="0" header="0.25" footer="0.25"/>
  <pageSetup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8</xdr:col>
                    <xdr:colOff>160020</xdr:colOff>
                    <xdr:row>21</xdr:row>
                    <xdr:rowOff>7620</xdr:rowOff>
                  </from>
                  <to>
                    <xdr:col>9</xdr:col>
                    <xdr:colOff>160020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Check Box 8">
              <controlPr defaultSize="0" autoFill="0" autoLine="0" autoPict="0">
                <anchor moveWithCells="1">
                  <from>
                    <xdr:col>8</xdr:col>
                    <xdr:colOff>160020</xdr:colOff>
                    <xdr:row>22</xdr:row>
                    <xdr:rowOff>45720</xdr:rowOff>
                  </from>
                  <to>
                    <xdr:col>10</xdr:col>
                    <xdr:colOff>121920</xdr:colOff>
                    <xdr:row>23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6" name="Check Box 13">
              <controlPr defaultSize="0" autoFill="0" autoLine="0" autoPict="0">
                <anchor moveWithCells="1">
                  <from>
                    <xdr:col>10</xdr:col>
                    <xdr:colOff>365760</xdr:colOff>
                    <xdr:row>27</xdr:row>
                    <xdr:rowOff>68580</xdr:rowOff>
                  </from>
                  <to>
                    <xdr:col>12</xdr:col>
                    <xdr:colOff>457200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7" name="Check Box 14">
              <controlPr defaultSize="0" autoFill="0" autoLine="0" autoPict="0">
                <anchor moveWithCells="1">
                  <from>
                    <xdr:col>8</xdr:col>
                    <xdr:colOff>83820</xdr:colOff>
                    <xdr:row>26</xdr:row>
                    <xdr:rowOff>38100</xdr:rowOff>
                  </from>
                  <to>
                    <xdr:col>10</xdr:col>
                    <xdr:colOff>274320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Check Box 15">
              <controlPr defaultSize="0" autoFill="0" autoLine="0" autoPict="0">
                <anchor moveWithCells="1">
                  <from>
                    <xdr:col>8</xdr:col>
                    <xdr:colOff>76200</xdr:colOff>
                    <xdr:row>27</xdr:row>
                    <xdr:rowOff>160020</xdr:rowOff>
                  </from>
                  <to>
                    <xdr:col>9</xdr:col>
                    <xdr:colOff>213360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65</xdr:row>
                    <xdr:rowOff>45720</xdr:rowOff>
                  </from>
                  <to>
                    <xdr:col>3</xdr:col>
                    <xdr:colOff>464820</xdr:colOff>
                    <xdr:row>66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0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65</xdr:row>
                    <xdr:rowOff>76200</xdr:rowOff>
                  </from>
                  <to>
                    <xdr:col>5</xdr:col>
                    <xdr:colOff>487680</xdr:colOff>
                    <xdr:row>66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1" name="Check Box 47">
              <controlPr defaultSize="0" autoFill="0" autoLine="0" autoPict="0">
                <anchor moveWithCells="1">
                  <from>
                    <xdr:col>8</xdr:col>
                    <xdr:colOff>160020</xdr:colOff>
                    <xdr:row>23</xdr:row>
                    <xdr:rowOff>76200</xdr:rowOff>
                  </from>
                  <to>
                    <xdr:col>10</xdr:col>
                    <xdr:colOff>121920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2" name="Check Box 52">
              <controlPr defaultSize="0" autoFill="0" autoLine="0" autoPict="0">
                <anchor moveWithCells="1">
                  <from>
                    <xdr:col>8</xdr:col>
                    <xdr:colOff>160020</xdr:colOff>
                    <xdr:row>24</xdr:row>
                    <xdr:rowOff>99060</xdr:rowOff>
                  </from>
                  <to>
                    <xdr:col>10</xdr:col>
                    <xdr:colOff>121920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Check Box 62">
              <controlPr defaultSize="0" autoFill="0" autoLine="0" autoPict="0">
                <anchor moveWithCells="1">
                  <from>
                    <xdr:col>10</xdr:col>
                    <xdr:colOff>388620</xdr:colOff>
                    <xdr:row>21</xdr:row>
                    <xdr:rowOff>76200</xdr:rowOff>
                  </from>
                  <to>
                    <xdr:col>12</xdr:col>
                    <xdr:colOff>83820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4" name="Check Box 63">
              <controlPr defaultSize="0" autoFill="0" autoLine="0" autoPict="0">
                <anchor moveWithCells="1">
                  <from>
                    <xdr:col>10</xdr:col>
                    <xdr:colOff>388620</xdr:colOff>
                    <xdr:row>22</xdr:row>
                    <xdr:rowOff>121920</xdr:rowOff>
                  </from>
                  <to>
                    <xdr:col>12</xdr:col>
                    <xdr:colOff>83820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SONIC - COMM</vt:lpstr>
      <vt:lpstr>STORM</vt:lpstr>
      <vt:lpstr>MACH - COMM</vt:lpstr>
      <vt:lpstr>VELOX &amp; MFD - COMM</vt:lpstr>
      <vt:lpstr>MACH 'N' ROLL</vt:lpstr>
      <vt:lpstr>DURATION III</vt:lpstr>
      <vt:lpstr>x</vt:lpstr>
      <vt:lpstr>BOILER PARTS - COMM</vt:lpstr>
      <vt:lpstr>comm</vt:lpstr>
      <vt:lpstr>Commission</vt:lpstr>
      <vt:lpstr>'BOILER PARTS - COMM'!Print_Area</vt:lpstr>
      <vt:lpstr>'DURATION III'!Print_Area</vt:lpstr>
      <vt:lpstr>'MACH - COMM'!Print_Area</vt:lpstr>
      <vt:lpstr>'MACH ''N'' ROLL'!Print_Area</vt:lpstr>
      <vt:lpstr>'SONIC - COMM'!Print_Area</vt:lpstr>
      <vt:lpstr>STORM!Print_Area</vt:lpstr>
      <vt:lpstr>'VELOX &amp; MFD - COMM'!Print_Area</vt:lpstr>
    </vt:vector>
  </TitlesOfParts>
  <Company>Patterson-Kelley Co.(HARSCO)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Form Boilers</dc:title>
  <dc:creator>Zagnojnym</dc:creator>
  <dc:description>Revised 5-08 _x000d_
C Hurst</dc:description>
  <cp:lastModifiedBy>Wardleworth, David</cp:lastModifiedBy>
  <cp:lastPrinted>2020-03-10T15:40:52Z</cp:lastPrinted>
  <dcterms:created xsi:type="dcterms:W3CDTF">2001-03-14T14:44:15Z</dcterms:created>
  <dcterms:modified xsi:type="dcterms:W3CDTF">2025-04-15T12:55:38Z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 Order">
    <vt:lpwstr>1.00000000000000</vt:lpwstr>
  </property>
  <property fmtid="{D5CDD505-2E9C-101B-9397-08002B2CF9AE}" pid="3" name="Order">
    <vt:lpwstr>900.000000000000</vt:lpwstr>
  </property>
  <property fmtid="{D5CDD505-2E9C-101B-9397-08002B2CF9AE}" pid="4" name="Department">
    <vt:lpwstr>CSTS</vt:lpwstr>
  </property>
</Properties>
</file>